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 U W\Downloads\"/>
    </mc:Choice>
  </mc:AlternateContent>
  <xr:revisionPtr revIDLastSave="0" documentId="13_ncr:1_{39FFBB2B-3CA2-445B-8BD7-F22D91B94BF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ł.  1a - art. spożywcze" sheetId="13" r:id="rId1"/>
  </sheets>
  <definedNames>
    <definedName name="_xlnm.Print_Area" localSheetId="0">'zał.  1a - art. spożywcze'!$A$1:$M$213</definedName>
  </definedNames>
  <calcPr calcId="191029"/>
</workbook>
</file>

<file path=xl/calcChain.xml><?xml version="1.0" encoding="utf-8"?>
<calcChain xmlns="http://schemas.openxmlformats.org/spreadsheetml/2006/main">
  <c r="K190" i="13" l="1"/>
  <c r="L190" i="13"/>
  <c r="I190" i="13"/>
  <c r="F190" i="13"/>
  <c r="F135" i="13"/>
  <c r="I135" i="13" s="1"/>
  <c r="F143" i="13"/>
  <c r="I143" i="13" s="1"/>
  <c r="F165" i="13"/>
  <c r="L165" i="13" s="1"/>
  <c r="F163" i="13"/>
  <c r="L163" i="13" s="1"/>
  <c r="K97" i="13"/>
  <c r="K102" i="13"/>
  <c r="F102" i="13"/>
  <c r="I102" i="13" s="1"/>
  <c r="K137" i="13"/>
  <c r="F137" i="13"/>
  <c r="I137" i="13" s="1"/>
  <c r="K154" i="13"/>
  <c r="K155" i="13"/>
  <c r="K185" i="13"/>
  <c r="F185" i="13"/>
  <c r="L185" i="13" s="1"/>
  <c r="K181" i="13"/>
  <c r="F181" i="13"/>
  <c r="L181" i="13" s="1"/>
  <c r="K176" i="13"/>
  <c r="F176" i="13"/>
  <c r="I176" i="13" s="1"/>
  <c r="K163" i="13"/>
  <c r="K140" i="13"/>
  <c r="K141" i="13"/>
  <c r="F141" i="13"/>
  <c r="L141" i="13" s="1"/>
  <c r="K132" i="13"/>
  <c r="K119" i="13"/>
  <c r="F119" i="13"/>
  <c r="I119" i="13" s="1"/>
  <c r="K46" i="13"/>
  <c r="F46" i="13"/>
  <c r="L46" i="13" s="1"/>
  <c r="K30" i="13"/>
  <c r="K31" i="13"/>
  <c r="K32" i="13"/>
  <c r="K33" i="13"/>
  <c r="K34" i="13"/>
  <c r="K35" i="13"/>
  <c r="K36" i="13"/>
  <c r="K37" i="13"/>
  <c r="F30" i="13"/>
  <c r="L30" i="13" s="1"/>
  <c r="F31" i="13"/>
  <c r="L31" i="13" s="1"/>
  <c r="F32" i="13"/>
  <c r="L32" i="13" s="1"/>
  <c r="F33" i="13"/>
  <c r="L33" i="13" s="1"/>
  <c r="F34" i="13"/>
  <c r="I34" i="13" s="1"/>
  <c r="F35" i="13"/>
  <c r="I35" i="13" s="1"/>
  <c r="F36" i="13"/>
  <c r="I36" i="13" s="1"/>
  <c r="F37" i="13"/>
  <c r="L37" i="13" s="1"/>
  <c r="K24" i="13"/>
  <c r="K25" i="13"/>
  <c r="K26" i="13"/>
  <c r="K27" i="13"/>
  <c r="F26" i="13"/>
  <c r="I26" i="13" s="1"/>
  <c r="F27" i="13"/>
  <c r="L27" i="13" s="1"/>
  <c r="F24" i="13"/>
  <c r="I24" i="13" s="1"/>
  <c r="F25" i="13"/>
  <c r="L25" i="13" s="1"/>
  <c r="K22" i="13"/>
  <c r="F22" i="13"/>
  <c r="I22" i="13" s="1"/>
  <c r="K18" i="13"/>
  <c r="K19" i="13"/>
  <c r="K10" i="13"/>
  <c r="K11" i="13"/>
  <c r="K12" i="13"/>
  <c r="K13" i="13"/>
  <c r="F10" i="13"/>
  <c r="I10" i="13" s="1"/>
  <c r="F11" i="13"/>
  <c r="I11" i="13" s="1"/>
  <c r="F12" i="13"/>
  <c r="L12" i="13" s="1"/>
  <c r="F13" i="13"/>
  <c r="L13" i="13" s="1"/>
  <c r="F18" i="13"/>
  <c r="L18" i="13" s="1"/>
  <c r="F19" i="13"/>
  <c r="I19" i="13" s="1"/>
  <c r="L36" i="13" l="1"/>
  <c r="I165" i="13"/>
  <c r="L143" i="13"/>
  <c r="I163" i="13"/>
  <c r="L135" i="13"/>
  <c r="L176" i="13"/>
  <c r="I141" i="13"/>
  <c r="L26" i="13"/>
  <c r="L137" i="13"/>
  <c r="I27" i="13"/>
  <c r="L24" i="13"/>
  <c r="I13" i="13"/>
  <c r="L35" i="13"/>
  <c r="L22" i="13"/>
  <c r="I185" i="13"/>
  <c r="I181" i="13"/>
  <c r="L119" i="13"/>
  <c r="L102" i="13"/>
  <c r="I46" i="13"/>
  <c r="I37" i="13"/>
  <c r="I32" i="13"/>
  <c r="L34" i="13"/>
  <c r="I31" i="13"/>
  <c r="I33" i="13"/>
  <c r="I30" i="13"/>
  <c r="I25" i="13"/>
  <c r="L19" i="13"/>
  <c r="I12" i="13"/>
  <c r="L11" i="13"/>
  <c r="L10" i="13"/>
  <c r="I18" i="13"/>
  <c r="F97" i="13" l="1"/>
  <c r="I97" i="13" s="1"/>
  <c r="L97" i="13" l="1"/>
  <c r="K173" i="13"/>
  <c r="K171" i="13"/>
  <c r="K60" i="13"/>
  <c r="F60" i="13"/>
  <c r="L60" i="13" s="1"/>
  <c r="K53" i="13"/>
  <c r="F53" i="13"/>
  <c r="L53" i="13" s="1"/>
  <c r="K157" i="13"/>
  <c r="F157" i="13"/>
  <c r="L157" i="13" s="1"/>
  <c r="K89" i="13"/>
  <c r="K76" i="13"/>
  <c r="F76" i="13"/>
  <c r="I76" i="13" s="1"/>
  <c r="K40" i="13"/>
  <c r="F40" i="13"/>
  <c r="L40" i="13" s="1"/>
  <c r="K122" i="13"/>
  <c r="F122" i="13"/>
  <c r="L122" i="13" s="1"/>
  <c r="K123" i="13"/>
  <c r="F123" i="13"/>
  <c r="L123" i="13" s="1"/>
  <c r="K48" i="13"/>
  <c r="F48" i="13"/>
  <c r="L48" i="13" s="1"/>
  <c r="K82" i="13"/>
  <c r="F82" i="13"/>
  <c r="L82" i="13" s="1"/>
  <c r="K124" i="13"/>
  <c r="F124" i="13"/>
  <c r="L124" i="13" s="1"/>
  <c r="K187" i="13"/>
  <c r="K188" i="13"/>
  <c r="F188" i="13"/>
  <c r="L188" i="13" s="1"/>
  <c r="K79" i="13"/>
  <c r="F79" i="13"/>
  <c r="L79" i="13" s="1"/>
  <c r="K74" i="13"/>
  <c r="F74" i="13"/>
  <c r="I74" i="13" s="1"/>
  <c r="K67" i="13"/>
  <c r="F67" i="13"/>
  <c r="L67" i="13" s="1"/>
  <c r="K59" i="13"/>
  <c r="K58" i="13"/>
  <c r="F59" i="13"/>
  <c r="L59" i="13" s="1"/>
  <c r="F58" i="13"/>
  <c r="L58" i="13" s="1"/>
  <c r="K28" i="13"/>
  <c r="F28" i="13"/>
  <c r="L28" i="13" s="1"/>
  <c r="K21" i="13"/>
  <c r="F21" i="13"/>
  <c r="I21" i="13" s="1"/>
  <c r="K17" i="13"/>
  <c r="F17" i="13"/>
  <c r="L17" i="13" s="1"/>
  <c r="K125" i="13"/>
  <c r="K116" i="13"/>
  <c r="K113" i="13"/>
  <c r="K111" i="13"/>
  <c r="K108" i="13"/>
  <c r="K109" i="13"/>
  <c r="K106" i="13"/>
  <c r="K99" i="13"/>
  <c r="K100" i="13"/>
  <c r="K94" i="13"/>
  <c r="K92" i="13"/>
  <c r="K88" i="13"/>
  <c r="K85" i="13"/>
  <c r="K80" i="13"/>
  <c r="K77" i="13"/>
  <c r="K73" i="13"/>
  <c r="K63" i="13"/>
  <c r="K61" i="13"/>
  <c r="K55" i="13"/>
  <c r="K52" i="13"/>
  <c r="K47" i="13"/>
  <c r="K49" i="13"/>
  <c r="I60" i="13" l="1"/>
  <c r="I53" i="13"/>
  <c r="I157" i="13"/>
  <c r="L76" i="13"/>
  <c r="I40" i="13"/>
  <c r="I122" i="13"/>
  <c r="I48" i="13"/>
  <c r="I123" i="13"/>
  <c r="L74" i="13"/>
  <c r="I82" i="13"/>
  <c r="I124" i="13"/>
  <c r="I188" i="13"/>
  <c r="I79" i="13"/>
  <c r="I67" i="13"/>
  <c r="I58" i="13"/>
  <c r="I59" i="13"/>
  <c r="I28" i="13"/>
  <c r="L21" i="13"/>
  <c r="I17" i="13"/>
  <c r="K189" i="13"/>
  <c r="F189" i="13"/>
  <c r="I189" i="13" s="1"/>
  <c r="F187" i="13"/>
  <c r="K186" i="13"/>
  <c r="F186" i="13"/>
  <c r="I186" i="13" s="1"/>
  <c r="K184" i="13"/>
  <c r="F184" i="13"/>
  <c r="L184" i="13" s="1"/>
  <c r="K183" i="13"/>
  <c r="F183" i="13"/>
  <c r="I183" i="13" s="1"/>
  <c r="K182" i="13"/>
  <c r="F182" i="13"/>
  <c r="I182" i="13" s="1"/>
  <c r="K180" i="13"/>
  <c r="F180" i="13"/>
  <c r="I180" i="13" s="1"/>
  <c r="K179" i="13"/>
  <c r="F179" i="13"/>
  <c r="I179" i="13" s="1"/>
  <c r="K178" i="13"/>
  <c r="F178" i="13"/>
  <c r="I178" i="13" s="1"/>
  <c r="K177" i="13"/>
  <c r="F177" i="13"/>
  <c r="I177" i="13" s="1"/>
  <c r="K175" i="13"/>
  <c r="F175" i="13"/>
  <c r="I175" i="13" s="1"/>
  <c r="K174" i="13"/>
  <c r="F174" i="13"/>
  <c r="I174" i="13" s="1"/>
  <c r="F173" i="13"/>
  <c r="K172" i="13"/>
  <c r="F172" i="13"/>
  <c r="L172" i="13" s="1"/>
  <c r="F171" i="13"/>
  <c r="K170" i="13"/>
  <c r="F170" i="13"/>
  <c r="I170" i="13" s="1"/>
  <c r="K169" i="13"/>
  <c r="F169" i="13"/>
  <c r="I169" i="13" s="1"/>
  <c r="K168" i="13"/>
  <c r="F168" i="13"/>
  <c r="I168" i="13" s="1"/>
  <c r="K167" i="13"/>
  <c r="F167" i="13"/>
  <c r="I167" i="13" s="1"/>
  <c r="K166" i="13"/>
  <c r="F166" i="13"/>
  <c r="I166" i="13" s="1"/>
  <c r="K164" i="13"/>
  <c r="F164" i="13"/>
  <c r="I164" i="13" s="1"/>
  <c r="K162" i="13"/>
  <c r="F162" i="13"/>
  <c r="I162" i="13" s="1"/>
  <c r="K161" i="13"/>
  <c r="F161" i="13"/>
  <c r="I161" i="13" s="1"/>
  <c r="K160" i="13"/>
  <c r="F160" i="13"/>
  <c r="I160" i="13" s="1"/>
  <c r="K159" i="13"/>
  <c r="F159" i="13"/>
  <c r="I159" i="13" s="1"/>
  <c r="K158" i="13"/>
  <c r="F158" i="13"/>
  <c r="I158" i="13" s="1"/>
  <c r="K156" i="13"/>
  <c r="F156" i="13"/>
  <c r="I156" i="13" s="1"/>
  <c r="F155" i="13"/>
  <c r="I155" i="13" s="1"/>
  <c r="F154" i="13"/>
  <c r="L154" i="13" s="1"/>
  <c r="K153" i="13"/>
  <c r="F153" i="13"/>
  <c r="I153" i="13" s="1"/>
  <c r="F152" i="13"/>
  <c r="K151" i="13"/>
  <c r="F151" i="13"/>
  <c r="L151" i="13" s="1"/>
  <c r="K150" i="13"/>
  <c r="F150" i="13"/>
  <c r="L150" i="13" s="1"/>
  <c r="K149" i="13"/>
  <c r="F149" i="13"/>
  <c r="L149" i="13" s="1"/>
  <c r="F148" i="13"/>
  <c r="L148" i="13" s="1"/>
  <c r="K147" i="13"/>
  <c r="F147" i="13"/>
  <c r="I147" i="13" s="1"/>
  <c r="K146" i="13"/>
  <c r="F146" i="13"/>
  <c r="I146" i="13" s="1"/>
  <c r="K145" i="13"/>
  <c r="F145" i="13"/>
  <c r="I145" i="13" s="1"/>
  <c r="K144" i="13"/>
  <c r="F144" i="13"/>
  <c r="I144" i="13" s="1"/>
  <c r="K142" i="13"/>
  <c r="F142" i="13"/>
  <c r="I142" i="13" s="1"/>
  <c r="F140" i="13"/>
  <c r="K139" i="13"/>
  <c r="F139" i="13"/>
  <c r="L139" i="13" s="1"/>
  <c r="K138" i="13"/>
  <c r="F138" i="13"/>
  <c r="L138" i="13" s="1"/>
  <c r="K136" i="13"/>
  <c r="F136" i="13"/>
  <c r="L136" i="13" s="1"/>
  <c r="K134" i="13"/>
  <c r="F134" i="13"/>
  <c r="L134" i="13" s="1"/>
  <c r="K133" i="13"/>
  <c r="F133" i="13"/>
  <c r="L133" i="13" s="1"/>
  <c r="F132" i="13"/>
  <c r="L132" i="13" s="1"/>
  <c r="K131" i="13"/>
  <c r="F131" i="13"/>
  <c r="L131" i="13" s="1"/>
  <c r="K130" i="13"/>
  <c r="F130" i="13"/>
  <c r="L130" i="13" s="1"/>
  <c r="K129" i="13"/>
  <c r="F129" i="13"/>
  <c r="L129" i="13" s="1"/>
  <c r="K128" i="13"/>
  <c r="F128" i="13"/>
  <c r="L128" i="13" s="1"/>
  <c r="K127" i="13"/>
  <c r="F127" i="13"/>
  <c r="L127" i="13" s="1"/>
  <c r="K126" i="13"/>
  <c r="F126" i="13"/>
  <c r="L126" i="13" s="1"/>
  <c r="F125" i="13"/>
  <c r="L125" i="13" s="1"/>
  <c r="K121" i="13"/>
  <c r="F121" i="13"/>
  <c r="I121" i="13" s="1"/>
  <c r="K120" i="13"/>
  <c r="F120" i="13"/>
  <c r="I120" i="13" s="1"/>
  <c r="K118" i="13"/>
  <c r="F118" i="13"/>
  <c r="I118" i="13" s="1"/>
  <c r="K117" i="13"/>
  <c r="F117" i="13"/>
  <c r="I117" i="13" s="1"/>
  <c r="F116" i="13"/>
  <c r="K115" i="13"/>
  <c r="F115" i="13"/>
  <c r="L115" i="13" s="1"/>
  <c r="K114" i="13"/>
  <c r="F114" i="13"/>
  <c r="L114" i="13" s="1"/>
  <c r="F113" i="13"/>
  <c r="K112" i="13"/>
  <c r="F112" i="13"/>
  <c r="L112" i="13" s="1"/>
  <c r="F111" i="13"/>
  <c r="K110" i="13"/>
  <c r="F110" i="13"/>
  <c r="I110" i="13" s="1"/>
  <c r="F109" i="13"/>
  <c r="F108" i="13"/>
  <c r="K107" i="13"/>
  <c r="F107" i="13"/>
  <c r="L107" i="13" s="1"/>
  <c r="F106" i="13"/>
  <c r="K105" i="13"/>
  <c r="F105" i="13"/>
  <c r="L105" i="13" s="1"/>
  <c r="K104" i="13"/>
  <c r="F104" i="13"/>
  <c r="L104" i="13" s="1"/>
  <c r="K103" i="13"/>
  <c r="F103" i="13"/>
  <c r="L103" i="13" s="1"/>
  <c r="K101" i="13"/>
  <c r="F101" i="13"/>
  <c r="L101" i="13" s="1"/>
  <c r="F100" i="13"/>
  <c r="I100" i="13" s="1"/>
  <c r="F99" i="13"/>
  <c r="L99" i="13" s="1"/>
  <c r="K98" i="13"/>
  <c r="F98" i="13"/>
  <c r="L98" i="13" s="1"/>
  <c r="K96" i="13"/>
  <c r="F96" i="13"/>
  <c r="L96" i="13" s="1"/>
  <c r="K95" i="13"/>
  <c r="F95" i="13"/>
  <c r="L95" i="13" s="1"/>
  <c r="F94" i="13"/>
  <c r="K93" i="13"/>
  <c r="F93" i="13"/>
  <c r="L93" i="13" s="1"/>
  <c r="F92" i="13"/>
  <c r="K91" i="13"/>
  <c r="F91" i="13"/>
  <c r="L91" i="13" s="1"/>
  <c r="K90" i="13"/>
  <c r="F90" i="13"/>
  <c r="L90" i="13" s="1"/>
  <c r="F89" i="13"/>
  <c r="F88" i="13"/>
  <c r="K87" i="13"/>
  <c r="F87" i="13"/>
  <c r="I87" i="13" s="1"/>
  <c r="K86" i="13"/>
  <c r="F86" i="13"/>
  <c r="L86" i="13" s="1"/>
  <c r="F85" i="13"/>
  <c r="K84" i="13"/>
  <c r="F84" i="13"/>
  <c r="I84" i="13" s="1"/>
  <c r="K83" i="13"/>
  <c r="F83" i="13"/>
  <c r="I83" i="13" s="1"/>
  <c r="K81" i="13"/>
  <c r="F81" i="13"/>
  <c r="I81" i="13" s="1"/>
  <c r="F80" i="13"/>
  <c r="K78" i="13"/>
  <c r="F78" i="13"/>
  <c r="L78" i="13" s="1"/>
  <c r="F77" i="13"/>
  <c r="K75" i="13"/>
  <c r="F75" i="13"/>
  <c r="L75" i="13" s="1"/>
  <c r="F73" i="13"/>
  <c r="K72" i="13"/>
  <c r="F72" i="13"/>
  <c r="I72" i="13" s="1"/>
  <c r="K71" i="13"/>
  <c r="F71" i="13"/>
  <c r="L71" i="13" s="1"/>
  <c r="K70" i="13"/>
  <c r="F70" i="13"/>
  <c r="L70" i="13" s="1"/>
  <c r="K69" i="13"/>
  <c r="F69" i="13"/>
  <c r="I69" i="13" s="1"/>
  <c r="K68" i="13"/>
  <c r="F68" i="13"/>
  <c r="I68" i="13" s="1"/>
  <c r="K66" i="13"/>
  <c r="F66" i="13"/>
  <c r="I66" i="13" s="1"/>
  <c r="K65" i="13"/>
  <c r="F65" i="13"/>
  <c r="I65" i="13" s="1"/>
  <c r="K64" i="13"/>
  <c r="F64" i="13"/>
  <c r="I64" i="13" s="1"/>
  <c r="F63" i="13"/>
  <c r="L63" i="13" s="1"/>
  <c r="K62" i="13"/>
  <c r="F62" i="13"/>
  <c r="L62" i="13" s="1"/>
  <c r="F61" i="13"/>
  <c r="K57" i="13"/>
  <c r="F57" i="13"/>
  <c r="L57" i="13" s="1"/>
  <c r="K56" i="13"/>
  <c r="F56" i="13"/>
  <c r="L56" i="13" s="1"/>
  <c r="F55" i="13"/>
  <c r="K54" i="13"/>
  <c r="F54" i="13"/>
  <c r="I54" i="13" s="1"/>
  <c r="F52" i="13"/>
  <c r="K51" i="13"/>
  <c r="F51" i="13"/>
  <c r="I51" i="13" s="1"/>
  <c r="K50" i="13"/>
  <c r="F50" i="13"/>
  <c r="I50" i="13" s="1"/>
  <c r="F49" i="13"/>
  <c r="F47" i="13"/>
  <c r="K45" i="13"/>
  <c r="F45" i="13"/>
  <c r="I45" i="13" s="1"/>
  <c r="K44" i="13"/>
  <c r="F44" i="13"/>
  <c r="I44" i="13" s="1"/>
  <c r="K43" i="13"/>
  <c r="F43" i="13"/>
  <c r="I43" i="13" s="1"/>
  <c r="K42" i="13"/>
  <c r="F42" i="13"/>
  <c r="I42" i="13" s="1"/>
  <c r="K41" i="13"/>
  <c r="F41" i="13"/>
  <c r="I41" i="13" s="1"/>
  <c r="K39" i="13"/>
  <c r="F39" i="13"/>
  <c r="I39" i="13" s="1"/>
  <c r="K38" i="13"/>
  <c r="F38" i="13"/>
  <c r="I38" i="13" s="1"/>
  <c r="K29" i="13"/>
  <c r="F29" i="13"/>
  <c r="I29" i="13" s="1"/>
  <c r="K23" i="13"/>
  <c r="F23" i="13"/>
  <c r="I23" i="13" s="1"/>
  <c r="K20" i="13"/>
  <c r="F20" i="13"/>
  <c r="I20" i="13" s="1"/>
  <c r="K16" i="13"/>
  <c r="F16" i="13"/>
  <c r="I16" i="13" s="1"/>
  <c r="K15" i="13"/>
  <c r="F15" i="13"/>
  <c r="I15" i="13" s="1"/>
  <c r="K14" i="13"/>
  <c r="F14" i="13"/>
  <c r="I14" i="13" s="1"/>
  <c r="K9" i="13"/>
  <c r="F9" i="13"/>
  <c r="I9" i="13" s="1"/>
  <c r="I140" i="13" l="1"/>
  <c r="L140" i="13"/>
  <c r="L171" i="13"/>
  <c r="I171" i="13"/>
  <c r="L173" i="13"/>
  <c r="I173" i="13"/>
  <c r="I89" i="13"/>
  <c r="L89" i="13"/>
  <c r="L187" i="13"/>
  <c r="I187" i="13"/>
  <c r="I101" i="13"/>
  <c r="I131" i="13"/>
  <c r="I111" i="13"/>
  <c r="L111" i="13"/>
  <c r="I116" i="13"/>
  <c r="L116" i="13"/>
  <c r="I127" i="13"/>
  <c r="I113" i="13"/>
  <c r="L113" i="13"/>
  <c r="I109" i="13"/>
  <c r="L109" i="13"/>
  <c r="I108" i="13"/>
  <c r="L108" i="13"/>
  <c r="I92" i="13"/>
  <c r="L92" i="13"/>
  <c r="I106" i="13"/>
  <c r="L106" i="13"/>
  <c r="I99" i="13"/>
  <c r="I112" i="13"/>
  <c r="I130" i="13"/>
  <c r="I94" i="13"/>
  <c r="L94" i="13"/>
  <c r="L189" i="13"/>
  <c r="L45" i="13"/>
  <c r="I88" i="13"/>
  <c r="L88" i="13"/>
  <c r="L41" i="13"/>
  <c r="I95" i="13"/>
  <c r="I105" i="13"/>
  <c r="L118" i="13"/>
  <c r="I126" i="13"/>
  <c r="I73" i="13"/>
  <c r="L73" i="13"/>
  <c r="L117" i="13"/>
  <c r="L44" i="13"/>
  <c r="I77" i="13"/>
  <c r="L77" i="13"/>
  <c r="L80" i="13"/>
  <c r="I80" i="13"/>
  <c r="I85" i="13"/>
  <c r="L85" i="13"/>
  <c r="L61" i="13"/>
  <c r="I61" i="13"/>
  <c r="L43" i="13"/>
  <c r="L54" i="13"/>
  <c r="I62" i="13"/>
  <c r="L87" i="13"/>
  <c r="I90" i="13"/>
  <c r="I96" i="13"/>
  <c r="I103" i="13"/>
  <c r="I128" i="13"/>
  <c r="I184" i="13"/>
  <c r="L42" i="13"/>
  <c r="I52" i="13"/>
  <c r="L52" i="13"/>
  <c r="I55" i="13"/>
  <c r="L55" i="13"/>
  <c r="I75" i="13"/>
  <c r="L84" i="13"/>
  <c r="I70" i="13"/>
  <c r="I91" i="13"/>
  <c r="I98" i="13"/>
  <c r="I104" i="13"/>
  <c r="I129" i="13"/>
  <c r="I132" i="13"/>
  <c r="I47" i="13"/>
  <c r="L47" i="13"/>
  <c r="I49" i="13"/>
  <c r="L49" i="13"/>
  <c r="L100" i="13"/>
  <c r="L153" i="13"/>
  <c r="L155" i="13"/>
  <c r="L156" i="13"/>
  <c r="L158" i="13"/>
  <c r="L159" i="13"/>
  <c r="L160" i="13"/>
  <c r="L161" i="13"/>
  <c r="L162" i="13"/>
  <c r="L164" i="13"/>
  <c r="L166" i="13"/>
  <c r="L167" i="13"/>
  <c r="L168" i="13"/>
  <c r="L169" i="13"/>
  <c r="L170" i="13"/>
  <c r="L174" i="13"/>
  <c r="L175" i="13"/>
  <c r="L177" i="13"/>
  <c r="L178" i="13"/>
  <c r="L179" i="13"/>
  <c r="L180" i="13"/>
  <c r="L182" i="13"/>
  <c r="L183" i="13"/>
  <c r="L186" i="13"/>
  <c r="I154" i="13"/>
  <c r="L142" i="13"/>
  <c r="L144" i="13"/>
  <c r="L145" i="13"/>
  <c r="L146" i="13"/>
  <c r="L147" i="13"/>
  <c r="I148" i="13"/>
  <c r="L9" i="13"/>
  <c r="L14" i="13"/>
  <c r="L15" i="13"/>
  <c r="L16" i="13"/>
  <c r="L20" i="13"/>
  <c r="L23" i="13"/>
  <c r="L29" i="13"/>
  <c r="L38" i="13"/>
  <c r="L39" i="13"/>
  <c r="L50" i="13"/>
  <c r="L51" i="13"/>
  <c r="I56" i="13"/>
  <c r="I57" i="13"/>
  <c r="L64" i="13"/>
  <c r="L65" i="13"/>
  <c r="L66" i="13"/>
  <c r="L68" i="13"/>
  <c r="L69" i="13"/>
  <c r="I71" i="13"/>
  <c r="L72" i="13"/>
  <c r="I78" i="13"/>
  <c r="L81" i="13"/>
  <c r="L83" i="13"/>
  <c r="I86" i="13"/>
  <c r="I93" i="13"/>
  <c r="I107" i="13"/>
  <c r="L110" i="13"/>
  <c r="I114" i="13"/>
  <c r="I115" i="13"/>
  <c r="L120" i="13"/>
  <c r="L121" i="13"/>
  <c r="I133" i="13"/>
  <c r="I134" i="13"/>
  <c r="I136" i="13"/>
  <c r="I138" i="13"/>
  <c r="I139" i="13"/>
  <c r="I149" i="13"/>
  <c r="I150" i="13"/>
  <c r="I151" i="13"/>
  <c r="I172" i="13"/>
  <c r="I125" i="13"/>
  <c r="I191" i="13" l="1"/>
  <c r="L191" i="13"/>
</calcChain>
</file>

<file path=xl/sharedStrings.xml><?xml version="1.0" encoding="utf-8"?>
<sst xmlns="http://schemas.openxmlformats.org/spreadsheetml/2006/main" count="383" uniqueCount="207">
  <si>
    <t>Nazwa produktu</t>
  </si>
  <si>
    <t>………………………………………………</t>
  </si>
  <si>
    <t>Podpis i pieczęć wykonawcy</t>
  </si>
  <si>
    <t>SUMA</t>
  </si>
  <si>
    <t>szt</t>
  </si>
  <si>
    <t>kg</t>
  </si>
  <si>
    <t>l</t>
  </si>
  <si>
    <t>Cukier waniliowy z prawdziwą wanilią op. 10g</t>
  </si>
  <si>
    <t>Cynamon mielony op. 20g</t>
  </si>
  <si>
    <t>Śliwka suszona op. 250g</t>
  </si>
  <si>
    <t>Chrzan tarty na kwasku cytrynowym, bez konserwantów, słoik 270g</t>
  </si>
  <si>
    <t>Ocet balsamiczny, opakowanie 250g, bez konserwantów i sztucznych barwników</t>
  </si>
  <si>
    <t>Cukier kryształ opakowanie 1kg</t>
  </si>
  <si>
    <t>Cukier puder opakowanie 500g</t>
  </si>
  <si>
    <t>Groch żółty suchy połówki opakowanie 400g</t>
  </si>
  <si>
    <t>Kasza jaglana opakowanie 400g</t>
  </si>
  <si>
    <t>Kaszka kukurydziana opakowanie 400g</t>
  </si>
  <si>
    <t>Kasza manna opakowanie 1kg</t>
  </si>
  <si>
    <t>Mąka pszenna typ 500 opakowanie 1kg</t>
  </si>
  <si>
    <t>Mąka krupczatka opakowanie 1kg</t>
  </si>
  <si>
    <t>Płatki jęczmienne opakowanie 300g</t>
  </si>
  <si>
    <t>Płatki owsiane opakowanie 500g</t>
  </si>
  <si>
    <t>Płatki ryżowe opakowanie 400g</t>
  </si>
  <si>
    <t>Płatki żytnie opakowanie 400g</t>
  </si>
  <si>
    <t>Ryż biały opakowanie 1kg</t>
  </si>
  <si>
    <t>Miód wielokwiatowy słoik 900 ml, kraj pochodzenia Polska</t>
  </si>
  <si>
    <t>Skrobia ziemniaczana opakowanie 1kg</t>
  </si>
  <si>
    <t>Soczewica czerwona opakowanie 400g</t>
  </si>
  <si>
    <t>Oliwa z oliwek Extra Virgin z pierwszego tłoczenia opakowanie 750ml</t>
  </si>
  <si>
    <t>Herbata Rooibos, w opakowaniu 20 saszetek</t>
  </si>
  <si>
    <t>Herbata z suszu owocowego, opakowanie 100g</t>
  </si>
  <si>
    <t>Herbata zielona różne smaki, w opakowaniu 25 saszetek</t>
  </si>
  <si>
    <t>Soczewica zielona, opakowanie 400g</t>
  </si>
  <si>
    <t>Herbata czarna liściasta opakowanie 100g</t>
  </si>
  <si>
    <t xml:space="preserve"> RÓŻNE PRODUKTY SPOŻYWCZE</t>
  </si>
  <si>
    <t xml:space="preserve">FORMULARZ ASORTYMENTOWO - CENOWY       </t>
  </si>
  <si>
    <t>szt.</t>
  </si>
  <si>
    <t>Lp.</t>
  </si>
  <si>
    <t>Miejska Stołówka w Świdwinie</t>
  </si>
  <si>
    <t>Publiczne Przedszkole nr 1</t>
  </si>
  <si>
    <t>Publiczne Przedszkole nr 2</t>
  </si>
  <si>
    <t>jednostka miary</t>
  </si>
  <si>
    <t>cena jednostkowa netto</t>
  </si>
  <si>
    <t>wartość netto (iloczyn kolumny 9x11)</t>
  </si>
  <si>
    <t>stawka VAT</t>
  </si>
  <si>
    <t>cena jednostkowa brutto</t>
  </si>
  <si>
    <t>Wartość brutto (iloczyn kolumny 9x14)</t>
  </si>
  <si>
    <t>Sok pomidorowy op. 1l, wyprodukowany z zagęszczonego soku, bez konserwantów i dodatków.</t>
  </si>
  <si>
    <t>Mus owocowy 100% w saszetkach bez cukru op. 120 g</t>
  </si>
  <si>
    <t>Baton granola z miodem op. 40g, skład: pełnoziarniste płatki owsiane 62%, nierafinowany cukier trzcinowy, olej słonecznikowy, miód 4%, sól morska, aromat naturalny. Dwa batoniki w opakowaniu.</t>
  </si>
  <si>
    <t>Kminek cały PET 800 g     bez dodatku konserwantów</t>
  </si>
  <si>
    <t>Kurkuma mielona PET 350 g bez dodatku konserwantów</t>
  </si>
  <si>
    <t>Curry żółte opakowanie 900 g bez dodatku konserwantów</t>
  </si>
  <si>
    <t>Majeranek otarty PET 150g bez dodatku konserwantów</t>
  </si>
  <si>
    <t>Pestki dyni ciemnozielone, bez konserwantów, łuskane, opakowanie 500g</t>
  </si>
  <si>
    <t>Pieprz ziołowy op. 600 g bez dodatku konserwantów</t>
  </si>
  <si>
    <t>Rodzynki suszone sułtańskie, niesiarkowane, opakowanie 250g</t>
  </si>
  <si>
    <t xml:space="preserve">Tymianek PET 300g bez dodatku konserwantów </t>
  </si>
  <si>
    <t>Kolendra ziarno PET 900 g bez dodatku konserwantów</t>
  </si>
  <si>
    <t>Słonecznik łuskany op. 250g bez konserwantów</t>
  </si>
  <si>
    <t>Żurawina suszona op. 250g niesiarkowana, bez konserwantów</t>
  </si>
  <si>
    <t>Żurawina suszona op. 500g niesiarkowana, bez konserwantów</t>
  </si>
  <si>
    <t>Żurawina suszona op. 1kg niesiarkowana, bez konserwantów</t>
  </si>
  <si>
    <t>Fasolka konserwowa czerwona, puszka z klipsem do otwierania 350g</t>
  </si>
  <si>
    <t>Groszek konserwowy słodki, puszka z klipsem do otwierania  350g</t>
  </si>
  <si>
    <t xml:space="preserve">Koncentrat pomidorowy 30%, puszka 850g z klipsem do otwierania </t>
  </si>
  <si>
    <t>Kukurydza konserwowa słodka, puszka z klipsem do otwierania 350g</t>
  </si>
  <si>
    <t>Ogórki konserwowe, słoik 920 g</t>
  </si>
  <si>
    <t>Ogórki konserwowe, słoik 900 g</t>
  </si>
  <si>
    <t>Majonez, skład: olej rzepakowy, musztarda, woda, jaja, opakowanie 500 ml</t>
  </si>
  <si>
    <t>Musztarda stołowa skład: gorczyca, ocet spirytusowu, sól, cukier, przyprawy, opakowanie 200g</t>
  </si>
  <si>
    <t>Kasza gryczana prażona opakowanie worek foliowy 1kg</t>
  </si>
  <si>
    <t>Kasza jęczmienna opakowanie worek foliowy  1kg</t>
  </si>
  <si>
    <t>Kaszka ku-kus opakowanie 250g</t>
  </si>
  <si>
    <t>Mąka ziemniaczana op.1 kg</t>
  </si>
  <si>
    <t>Oliwa z oliwek Extra Virgin z pierwszego tłoczenia opakowanie 500ml</t>
  </si>
  <si>
    <t>Herbata owocowa, różne smaki, w opakowaniu 20 saszetek, naturalne, bez sztucznych dodatków i konserwantów</t>
  </si>
  <si>
    <t>opakowań</t>
  </si>
  <si>
    <t>Proszek do pieczenia op.30g</t>
  </si>
  <si>
    <t>Napój sojowy różne smaki op. 1 l, bez konserwantów, bez cukru i glutenu</t>
  </si>
  <si>
    <t>Sok owocowy tłoczony naturalny BIO, bez dodatków, bez dodtakowego cukru op. 3l z kranikiem</t>
  </si>
  <si>
    <t>Mus owocowy 100% typu Kubuś w saszetkach bez cukru op. 100 g</t>
  </si>
  <si>
    <t>Baton musli typu Sante op.40g. Z żurawiną i maliną (skład: zboża, syrop glukozowy, żurawina suszona, tłuszcze roślinne, cukier, serwatka mleka)</t>
  </si>
  <si>
    <t>Makaron różne kształty z pszenicy Durum typu Lubella  op. 2kg skład mąka makaranowa</t>
  </si>
  <si>
    <t>Makaron rosołowy typu Czaniecki 5-jajeczny krajanka op. 250g skłąd kasz pszenna, semolina,jaja, woda, kurkuma</t>
  </si>
  <si>
    <t>Makaron spaghetti opakowanie 1kg, typu Lubella skład:mąka makaronowa pszenna</t>
  </si>
  <si>
    <t>Makaron zacierka op. 250g skład mąka pszenna, woda, masa jajowa 10 %</t>
  </si>
  <si>
    <t>Makaron pełnoziarnisty typu Lubella 500g</t>
  </si>
  <si>
    <t>Czosnek granulowany, kraj pochodzenia Polska op. PET 1,05g z nakrętką i dozownikiem bez konserwantów</t>
  </si>
  <si>
    <t>Czosnek niedźwiedzi suszony op. PET 75g z nakrętką i dozownikiem bez konserwantów</t>
  </si>
  <si>
    <t>Papryka słodka mielona PET 720 g z nakrętką i dozownikiem bez dodatku konserwantów</t>
  </si>
  <si>
    <t>Papryka słodka mielona wędzona op. 720g z nakrętką i dozownikiem bez dodatku konserwantów</t>
  </si>
  <si>
    <t>Pestki dyni łuskane, opakowanie 100g</t>
  </si>
  <si>
    <t>Pieprz czarny mielony PET 820 g z nakrętką i dozownikiem bez dodatku konserwantów</t>
  </si>
  <si>
    <t>Włoszczyzna suszona op.1,6kg  skład marchew, pietruszka, seler, cebula,natka pietruszki, pasternak, por</t>
  </si>
  <si>
    <t>Orzechy włoskie łuskane op. 250  g bez dodatku konserwantów</t>
  </si>
  <si>
    <t>Koncentrat pomidorowy 30%, puszka 195g typu Pudliszki</t>
  </si>
  <si>
    <t>Pasztet BIO słoik 175 g (różne smaki) skład: pestki słonecznika, woda, pomidory konserwowe, olej słonecznikowy, koncentrat pomidorowy 8 % cukier trzcinowy, koncentrat soku z cytryny, sól, przyprawy</t>
  </si>
  <si>
    <t>Pomidor suszony, w zalewie olejowej z przyprawami słoik 270g</t>
  </si>
  <si>
    <t>Majonez typu kielecki , słoik 500ml skład: olej rzepakowy,musztarda,woda,żółtka jaj kurzych, skrobia, ocet, gorczyca,sól, cukier</t>
  </si>
  <si>
    <t xml:space="preserve">Olej rzepakowy rafinowany zawartość kwasów jednonienasyconych powyżej 50% i zawartość kwasów wielonienasyconych poniżej 40%, opakownaie 1l </t>
  </si>
  <si>
    <t>Olej rzepakowy rafinowany zawartość kwasów jednonienasyconych powyżej 50% i zawartość kwasów wielonienasyconych poniżej 40%, opakownaie 0,9l typu Kujawski</t>
  </si>
  <si>
    <t>Kawa zbożowa typu Inka rozpuszczalna, opakowanie 150g</t>
  </si>
  <si>
    <t>Woda źródlana niegazowana posiada pozytywną opinię Centrum Zdrowia Dziecka  opakowanie 5 l</t>
  </si>
  <si>
    <t>Tuńczyk duże kawałki w sosie własnym, puszka z otwieraczem, op. 170g skład woda,tuńczyk 70%, sól</t>
  </si>
  <si>
    <t xml:space="preserve">Przyprawa do mięs op.PET 800g </t>
  </si>
  <si>
    <t>Makrela w pomidorach puszka z otwieraczem, op.300g skład: filety makreli 60% sos pomidorowy, koncentrat pomidorowy, cukier, skrobia kukurydziana, ocet, sól, cebula suszona, przyprawy</t>
  </si>
  <si>
    <t>Makaron kokarda duża typu Lubella skład: mąka makaronowa pszenna, opakowanie 2kg</t>
  </si>
  <si>
    <t>Makaron łazanka  op. 2kg skład: mąka makaronowa pszenna</t>
  </si>
  <si>
    <t>Makaron muszelka typu Lubella, opakowanie 2kg skład:mąka makaronowa pszenna</t>
  </si>
  <si>
    <t>Makaron nitka cięta typu Lubella, opakowanie 2kg skład: mąka makaronowa pszenna</t>
  </si>
  <si>
    <t>Makaron świderki opakowanie 2kg, typu Lubella skład:mąka makaronowa pszenna</t>
  </si>
  <si>
    <t>Koper suszony PET 135g z nakrętką i dozownikiem przyprawy bez konserwantów</t>
  </si>
  <si>
    <t>Natka pietruszki suszona PET op.190g z nakrętką i dozownikiem przyprawy, bez konserwantów</t>
  </si>
  <si>
    <t>Cynamon mielony PET 320 g z nakrętką i dozownikiem bez konserwantów</t>
  </si>
  <si>
    <t>Kwasek cytrynowy op. 250g</t>
  </si>
  <si>
    <t>Gałka muszkatołowa mielona, opakowanie PET 350 g z nakrętką i dozownikiem przyprawy, bez konserwantów</t>
  </si>
  <si>
    <t>Lubczyk suszony, opakowanie PET 120 g z nakrętką i dozownikiem bez dodatku konserwantów</t>
  </si>
  <si>
    <t>Oregano PET 110 g bez dodatku konserwantów z nakrętką i dozownikiem przyprawy</t>
  </si>
  <si>
    <t>Papryka węgierska słodka mielona PET 780g z nakrętką i dozownikiem  bez dodatku konserwantów</t>
  </si>
  <si>
    <t>Ziele angielskie PET 600 g bez dodatku konserwantów z nakrętką i dozownikiem przyprawy</t>
  </si>
  <si>
    <t>Zioła prowansalskie op. PET 300 g z nakrętką i dozownikiem bez dodatku konserwantów skład: tymianek, bazylia, cząber, majeranek, rozmaryn, oregano, liść laurowy</t>
  </si>
  <si>
    <t>Koncentrat pomidorowy 30%, słoik 190g typu Dawtona</t>
  </si>
  <si>
    <t>Pomidor suszone z czosnkiem i  bazylią, PET 350g z nakrętką i dozownikiem przyprawy bez konserwantów</t>
  </si>
  <si>
    <t>Kasza jaglana opakowanie 1kg</t>
  </si>
  <si>
    <t>Kaszka ku-kus opakowanie 400g</t>
  </si>
  <si>
    <t>Płatki jęczmienne opakowanie 400g</t>
  </si>
  <si>
    <t>Ryż brązowy opakowanie 1 kg</t>
  </si>
  <si>
    <t>Kakao ciemne typu Wedel, zawartość tłuszczu 10-12%, opakowanie 180g</t>
  </si>
  <si>
    <t>Pasztet sojowy z pieczarkami opakowanie 113 g, skład: woda, olej roślinny, białko sojowe 7,0%, kasza manna, cebula, przyprawy naturalne, pieczarki suszone, błonnik pszenny.</t>
  </si>
  <si>
    <t>Cukier waniliowy z prawdziwą wanilią op. 500g</t>
  </si>
  <si>
    <t>Zioła kuchni polskiej PET 110 g z nakrętką i dozownikiem przyprawy bez dodatku konserwantów, skład: natka pietruszki, szczypiorek, liście kopru, liść lubczyku, majeranek, tymianek, cząber, estragon.</t>
  </si>
  <si>
    <t>Zioła kuchni włoskiej PET 130g  z nakrętką i dozownikiem przyprawy bez dodatku konserwantów, skład: oregano, bazylia, cząber, cebula, czosnek, natka pietruszki</t>
  </si>
  <si>
    <t>Makaron durum kokardki op. 5kg skład mąka z pszenicy durum, woda</t>
  </si>
  <si>
    <t>Makaron durum łazanka op. 5kg skład mąka z pszenicy durum, woda</t>
  </si>
  <si>
    <t>Makaron durum mini kokardki op. 5kg skład mąka z pszenicy durum, woda</t>
  </si>
  <si>
    <t>Makaron durum mini muszelka op. 5kg skład mąka z pszenicy durum, woda</t>
  </si>
  <si>
    <t>Makaron durum muszelka op. 5kg skład mąka z pszenicy durum, woda</t>
  </si>
  <si>
    <t>Makaron durum spagetti op. 5kg skład mąka z pszenicy durum, woda</t>
  </si>
  <si>
    <t>Makaron durum świdry tricolore op. 5kg skład mąka z pszenicy durum, woda, szpinak w proszku, pomidory w proszku</t>
  </si>
  <si>
    <t>Makaron durum tagliatella z pomidorem op. 5kg skład mąka z pszenicy durum, woda, pomidory w proszku</t>
  </si>
  <si>
    <t>Makaron nitka krótka walcowana, op.250g   skład: kasza pszenna makaronowa, semolina, 5 jaj na 1 kg mąki, woda, kurkuma</t>
  </si>
  <si>
    <t>Makaron zacierka op. 250g skład: kasza pszenna makraonowa, semolina, 5 jaj na 1kg mąki, woda, kurkuma</t>
  </si>
  <si>
    <t>Bazylia otarta PET 230 g bez dodatku konserwantów plastikowy słoik z nakrętką i dozownikiem przyprawy</t>
  </si>
  <si>
    <t>Cząber suszony PET plastikowy słoik z zakrętką z dozownikiem przyprawy 130g bez dodatku konserwantów</t>
  </si>
  <si>
    <t>Dżem ekologiczny 100g produktu sporządzono z 80 g owoców, bez dodatku cukru opakowanie 260g, skład: truskawki, koncentrat jabłkowy, substancja zagęszczająca pektyna, regulator kwasowości kwas L-askorbinowy. Ekologiczna truskawka gotowana pasteryzowana bez dodanej wody, zaawiera naturalnie występujące cukry</t>
  </si>
  <si>
    <t>Estragon PET 200g plastikowy sloik z nakrętką i dozownikiem przyprawy bez dodatku konserwantów</t>
  </si>
  <si>
    <t>Liść laurowy PET 80g z nakrętką i dozownikiem  bez dodatku konserwantów</t>
  </si>
  <si>
    <t>Imbir mielony opakowanie 250 g z nakrętką i dozownikiem bez dodatku konserwantów</t>
  </si>
  <si>
    <t>Papryka ostra czerwona PET op. 720g z nakrętką i dozownikiem bez dodatku konserwantów</t>
  </si>
  <si>
    <t>Pieprz ziołowy PET op. 360 z nakrętką i dozownikiem bez dodatku konserwantów</t>
  </si>
  <si>
    <t xml:space="preserve">Tymianek PET 140g z nakrętką i dozownikiem  bez dodatku konserwantów </t>
  </si>
  <si>
    <t>Rozmaryn suszony PET 250 g z nakrętką i dozownikiem  bez dodatku konserwatów</t>
  </si>
  <si>
    <t>Orzechy włoskie łuskane op. 300  g bez dodatku konserwantów</t>
  </si>
  <si>
    <t>Śliwki kalifornijskie suszone BIO bez pestek, op.1kg skład: śliwka kalifornijska suszona 100% certyfikowany składnik ekologiczny</t>
  </si>
  <si>
    <t>Chrzan tarty na kwasku cytrynowym, bez konserwantów, słoik 200g skład: chrzan korzeń 80% woda cukier olej rzepakowy, sól kwas cytrynowy</t>
  </si>
  <si>
    <t>Kukurydza  słodka w zalewie BIO słoik szklany 340g skład kukurydza słodka woda sól morska sok z cytryny</t>
  </si>
  <si>
    <t>Pasztet warzywny z cieciroką, słoik szklany 160g, skład: woda, cieciorka 36%, marchew 21%, seler 7%, pietruszka 7%, cebula 7%, olej rzepakowy, skrobia kukurydziana, błonnik pszenny bez glutenu, sól, por 1%, sos sojowy, hydrolizat białka roślinnego, warzywa suszone 0,5%, przyprawy, kwas askorbinowy</t>
  </si>
  <si>
    <t>Pasztet pieczarkowy z bazylią słoik szklany 160g, skład: woda, soja 45%, pieczarki 22%, cebula, skrobia kukurydziana, olej rzepakowy, błonnik pszenny bezglutenowy, suszona bazylia 0,9%, sól</t>
  </si>
  <si>
    <t>Pomidory krojone bez skórki, puszka 400g z otwieraczem pomidory 99,8%, sól</t>
  </si>
  <si>
    <t>Paprykarz z kaszą jaglaną wegański, słoik 180g skład: warzywa 65% kasza jaglana 14% soczewica, olej, woda, koncentrat pomidorowy, przyprawy, sól morska, aromaty naturalne</t>
  </si>
  <si>
    <t>Żurek, butelka szklana 0,5 l, skład: woda 85,4%, mąka żytnia 14%, czosnek świeży 0,56%, liść laurowy 0,02%, ziele angielskie 0,02%</t>
  </si>
  <si>
    <t>Kasza jęczmienna pęczak opakowanie 1kg, worek foliowy</t>
  </si>
  <si>
    <t>Mąka pszenna tortowa extra typ 405 opakowanie 1kg</t>
  </si>
  <si>
    <t>Ryż jaśminowy BIO opakowanie 1kg w torebce foliowej, skład: ryż jaśminowy biału 100% certyfikowany składnik ekologiczny</t>
  </si>
  <si>
    <t>Miód lipowy słoik 900 ml, kraj pochodzenia Polska</t>
  </si>
  <si>
    <t>Herbata owocowa BIO, opakowanie 20 saszetek, skład: owoce maliny 40%, jabłko BIO, owoce aronii BIO, naturalny aromat. Regulator kwasowości kwas cytrynowy</t>
  </si>
  <si>
    <t>Herbata owocowa truskawka z poziomką, opakowanie 50g, 20 saszetek w opakownaiu, skład: truskawka 55%, kwiat hibiskusa, owoc dzikiej róży, liśc jeżynowy, owoc poziomki 0,5%</t>
  </si>
  <si>
    <t>Kawa rozpuszczalna zbożowa czekoladowa lub karmelowa, opakownaie 200g</t>
  </si>
  <si>
    <t>Włoski drobny gorszek konserwowy, słoik szklany 315g, skład: groszek, woda, cukier, sól</t>
  </si>
  <si>
    <t>Sok 100% pomarańcz-jabłko, kartonik    200 ml ze słomką, skład: zagęszczony sok pomarańczowy 50%, zagęszczony sok jabłkowy 50%, witamina C</t>
  </si>
  <si>
    <t>Napój BIO jabłka - czerwone owoce z wodą źródlaną, bez dodatku cukru, opakowanie 200 ml, skład: woda źródlana, sok jabłkowy 27% z soku zagęszczonego, sok z czerwonych winogorn 5%, sok porzeczkowy 2,6%, sok z aronii 0,5%</t>
  </si>
  <si>
    <t>Napój kokosowy opakowanie 1l, bez konserwantów</t>
  </si>
  <si>
    <t>Miękkie serduszka truskawka i maliny, BIO batonik, opakowanie 40g, skład: płatki owsiane 39%, koncentrat soku jabłkowego 17%, płatki bananowe 14%, olej słonecznikowy, koncentrat soku winogronowego 8%, koncentrat soku marchwiowego, płatki owoców jagodowych, przecier truskawkowy 1,4%, przecier malinowy 0,7%, maka ryżowa, przecier z gujawy, koncentrat soku cytrynowego, ekstrakt waniliowy</t>
  </si>
  <si>
    <t>Kawa zbożowa orkiszowa BIO, słoik szklany 100g, skład: pszenica orkisz 80%, korzeń cykorii pochodzące z certyfikowanych upraw ekologicznych</t>
  </si>
  <si>
    <t>Kasza bulgur BIO, opakowanie 1kg, worek foliowy, skład ekologiczna kasza bulgur z pszenicy durum 100%</t>
  </si>
  <si>
    <t>Karob mielony chleb świętojański, opakowanie 500g, skład: 100% karob proszek (łac. Ceratonia siliqua)</t>
  </si>
  <si>
    <t>Fasolka czerwona kidney opakowanie foliowe 1kg</t>
  </si>
  <si>
    <t>Deserek owocowy z musem kokosowym, czteropak (4x90g), skład: woda, jabłko 22,5%, anans 20%, mus kokosowy 13%, skrobia kukurydziana, semolina ryżowa</t>
  </si>
  <si>
    <t>Deserek owocowy z musem kokosowym, czteropak (4x90g), skład: woda, mango 25%, kiwi 20%, mus kokosowy 16%, skrobia kukurydziana, semolina ryżowa</t>
  </si>
  <si>
    <t>Bio batonik owsiany truskawki i maliny, opakowanie zbiorcze 100g, w opakowaniu 5 batoników po 20g każdy, skład: płatki owsiane 39%, zagęszczony sok jabłkowy 17%, płatki bananowe 13%, olej słonecznikowy, zagęszczony sok winogornowy, zagęszczony sok marchwiowy, przecier z guawy, przecier malinowy 0,70,7%, przecier z truskawki 1,5%, zagęszczony sok cytrynowy, maka ryżowa</t>
  </si>
  <si>
    <t xml:space="preserve">Bio chrupiące musli z bananami i truskawkami, opakowanie 200g, skład: płatki owsiane 30%, płatki pszenne 30%, mąka zbożowa 22%, płatki bananowe 11%, liofilizowane owoce (przecier truskawkowy 3%, przecier malinowy, zagęszczony sok marchwiowy), kakao w proszku, witamina B1 </t>
  </si>
  <si>
    <t>Bio ciasteczka serduszka owsiane z winogronem o smaku waniliowym, opakowanie 40g, skład: płatki owisane 36%, koncentrat soku jabłkowego 17%, koncentrat soku winogornowego 12%, olej słonecznikowy, płatki bananowe 11%, ciasteczka maślane mielone 8%, puree z gujawy, ekstrakt waniliowy</t>
  </si>
  <si>
    <t>Bio mus z brzoskwinią, bananem, mango i jogurtem, saszetka 100g, skład: owoce 70% (brzoskwinia 29%, banan 27%, mango 14%), jogurt 15%, woda, mąka ryżowa, sok cytrynowy</t>
  </si>
  <si>
    <t xml:space="preserve">Woda niegazowana odpowiednia do przygotowania żywności dla niemowląt. Musi posiadać pozytywną opinię centrum Zdrowia Dziecka, widoczną na opakowaniu. Op.1,5l </t>
  </si>
  <si>
    <t>Załącznik nr 1a do SWZ CUW.261.04.2025.ES</t>
  </si>
  <si>
    <t>Napój owsiany różne smaki (naturalny, karmelowy, waniliowy), opakowanie 1l, bez konserwantów</t>
  </si>
  <si>
    <t>Chrupki kukurydziane opakowanie 100g bez glutenu i dodatku cukru skład: 100% kasza kukurydziana</t>
  </si>
  <si>
    <t>Fasola Jaś sucha opakowanie 400g</t>
  </si>
  <si>
    <t>Fasola Jaś sucha opakowanie 5kg</t>
  </si>
  <si>
    <t>Ketchup łagodny 193g pomidorów na 100g produktu skład:  79%  przecier pomidorowy, ocet, sól, aromaty naturalne; słoik 350g</t>
  </si>
  <si>
    <t>Ketchup dla dzieci BIO bez octu, słoik szklany 315g, skład: koncentrat pomidorowy 54% (180g pomidorów na 100g ketchupu), koncentrat soku jabłkowego 26%, syrop z agawy 16%, marchew, skronia z tapioki, sól morska, sok z cytryny, przyprawy</t>
  </si>
  <si>
    <t xml:space="preserve">Ketchup łagodny tuba 275g 185g  pomidorów na 100g produktu; </t>
  </si>
  <si>
    <t>Passata pomidorowa 700g skład: pomidory, sól, bez konserwantów</t>
  </si>
  <si>
    <t>CZĘŚĆ IV</t>
  </si>
  <si>
    <t>Razem:</t>
  </si>
  <si>
    <r>
      <t>Płatki kukurydziane bez cukru, opakowanie 1kg typu Sante,</t>
    </r>
    <r>
      <rPr>
        <sz val="12"/>
        <color rgb="FFFF0000"/>
        <rFont val="Calibri"/>
        <family val="2"/>
        <charset val="238"/>
      </rPr>
      <t xml:space="preserve"> bez barwników i konserwantów, sztucznych aromatów, glutaminianów, emulgatorów, spulchniaczy</t>
    </r>
  </si>
  <si>
    <r>
      <t xml:space="preserve">Ciastka zbożowe typu Sante op.300g, 100% poch. Naturalnego składniki mąka pszenna pełnoziarnista, płatki owsiane, owoce suszone, </t>
    </r>
    <r>
      <rPr>
        <sz val="12"/>
        <color rgb="FFFF0000"/>
        <rFont val="Calibri"/>
        <family val="2"/>
        <charset val="238"/>
      </rPr>
      <t>bez cukru i oleju palmowego, różne smaki</t>
    </r>
  </si>
  <si>
    <r>
      <t xml:space="preserve">Biszkopty typu Andante Ladyfingers op.220g (mąka,jaja,cukier,sól) </t>
    </r>
    <r>
      <rPr>
        <sz val="12"/>
        <color rgb="FFFF0000"/>
        <rFont val="Calibri"/>
        <family val="2"/>
        <charset val="238"/>
      </rPr>
      <t xml:space="preserve"> bez barwników, emulgatorów, spulchniaczy, sztucznych dodatkó, syropu glukozowo-fruktuzowego.</t>
    </r>
  </si>
  <si>
    <t>Pomidory suszone w oleju, słoik 900ml, pasteryzowane, skład: pomidory suszone nasączone 60% (pomidory suszone, woda, sól), olej rzepakowy, przyprawy</t>
  </si>
  <si>
    <r>
      <t xml:space="preserve">Sól o obniżonej zawartości sodu typu Sante, opakowanie 1,5 kg </t>
    </r>
    <r>
      <rPr>
        <sz val="12"/>
        <color rgb="FFFF0000"/>
        <rFont val="Calibri"/>
        <family val="2"/>
        <charset val="238"/>
      </rPr>
      <t>bez antyzbrylacza E536</t>
    </r>
  </si>
  <si>
    <t>Sok 100% multiwitamina, kartonik ze słomką 200 ml, skład: soki zagęszczone z : jabłek 60%, pomarańczy 22%, marakui 12%; przecier z: bananów, brozskwiń, gujawy, papai; z soków zagęszczonych: anansa, mango, liczi, figa kaktusowa, kiwi, limonka; witaminy: A,E,C,B12,B6;tiamina, ryboflawina, niacyna, kwas foliowy, biotyna, kwas pentotenowy</t>
  </si>
  <si>
    <t>czteropak</t>
  </si>
  <si>
    <t>Czosnek staropolski PET 400g z nakrętką i dozownikiem przyprawy, bez konserwantów, skład: czosnek 71%, cebula, majeranek8,5%, kminek, liście kopru, szczypiorek, nasiona kolendry, natka pietruszki0,1%</t>
  </si>
  <si>
    <t>Dżem extra gładki  słoik 225g, 100g owoców na 100g produktu, zagęszczony sokiem cytrynowym, różne smaki; wszystkie składniki pochodzą z owoców, głodko przetartych pozbawiony skórek oraz pestek zawierających wyłącznie cukry pochodzące z owoców.</t>
  </si>
  <si>
    <t>Kawa rozpuszczalna karmelowa typu Inka, opakowanie 200g</t>
  </si>
  <si>
    <t>Napój owocowy , różne smaki kartonik ze słomką 200 ml zawartość cukru nie większa niż 5 g w 100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</si>
</sst>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&quot;zł&quot;"/>
  </numFmts>
  <fonts count="2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3"/>
      <color rgb="FF000000"/>
      <name val="Calibri"/>
      <family val="2"/>
      <charset val="238"/>
    </font>
    <font>
      <sz val="13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2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165" fontId="8" fillId="10" borderId="1" xfId="6" applyNumberFormat="1" applyFont="1" applyFill="1" applyBorder="1" applyAlignment="1">
      <alignment vertical="center"/>
    </xf>
    <xf numFmtId="165" fontId="8" fillId="10" borderId="1" xfId="8" applyNumberFormat="1" applyFont="1" applyFill="1" applyBorder="1" applyAlignment="1">
      <alignment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0" borderId="1" xfId="7" applyFont="1" applyFill="1" applyBorder="1" applyAlignment="1">
      <alignment horizontal="center" vertical="center"/>
    </xf>
    <xf numFmtId="0" fontId="12" fillId="10" borderId="1" xfId="6" applyFont="1" applyFill="1" applyBorder="1" applyAlignment="1">
      <alignment horizontal="center" vertical="center" wrapText="1"/>
    </xf>
    <xf numFmtId="0" fontId="12" fillId="10" borderId="1" xfId="8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3" borderId="2" xfId="3" applyFont="1" applyFill="1" applyBorder="1" applyAlignment="1" applyProtection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7" fillId="3" borderId="2" xfId="3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3" borderId="4" xfId="3" applyFont="1" applyFill="1" applyBorder="1" applyAlignment="1" applyProtection="1">
      <alignment horizontal="center" vertical="center"/>
    </xf>
    <xf numFmtId="0" fontId="17" fillId="3" borderId="3" xfId="3" applyFont="1" applyFill="1" applyBorder="1" applyAlignment="1" applyProtection="1">
      <alignment horizontal="center" vertical="center" wrapText="1"/>
    </xf>
    <xf numFmtId="0" fontId="19" fillId="10" borderId="1" xfId="7" applyFont="1" applyFill="1" applyBorder="1" applyAlignment="1">
      <alignment horizontal="center" vertical="center"/>
    </xf>
    <xf numFmtId="0" fontId="12" fillId="0" borderId="1" xfId="9" applyFont="1" applyFill="1" applyBorder="1" applyAlignment="1">
      <alignment horizontal="center" vertical="center" wrapText="1"/>
    </xf>
    <xf numFmtId="165" fontId="8" fillId="0" borderId="1" xfId="9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0">
    <cellStyle name="Akcent 2" xfId="7" builtinId="33"/>
    <cellStyle name="Akcent 5" xfId="9" builtinId="45"/>
    <cellStyle name="Akcent 6" xfId="8" builtinId="49"/>
    <cellStyle name="Excel Built-in Normal" xfId="2" xr:uid="{00000000-0005-0000-0000-000003000000}"/>
    <cellStyle name="Excel Built-in Normal 1" xfId="3" xr:uid="{00000000-0005-0000-0000-000004000000}"/>
    <cellStyle name="Excel Built-in Normal 2" xfId="4" xr:uid="{00000000-0005-0000-0000-000005000000}"/>
    <cellStyle name="Neutralny" xfId="6" builtinId="28"/>
    <cellStyle name="Normalny" xfId="0" builtinId="0"/>
    <cellStyle name="Normalny 2" xfId="5" xr:uid="{00000000-0005-0000-0000-000008000000}"/>
    <cellStyle name="Tekst objaśnienia" xfId="1" builtinId="53" customBuiltin="1"/>
  </cellStyles>
  <dxfs count="0"/>
  <tableStyles count="0" defaultTableStyle="TableStyleMedium2" defaultPivotStyle="PivotStyleLight16"/>
  <colors>
    <mruColors>
      <color rgb="FFFFFFCC"/>
      <color rgb="FFCCFFCC"/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6"/>
  <sheetViews>
    <sheetView tabSelected="1" view="pageBreakPreview" topLeftCell="A62" zoomScale="85" zoomScaleNormal="85" zoomScaleSheetLayoutView="85" workbookViewId="0">
      <selection activeCell="H88" sqref="H88"/>
    </sheetView>
  </sheetViews>
  <sheetFormatPr defaultRowHeight="15" x14ac:dyDescent="0.25"/>
  <cols>
    <col min="1" max="1" width="5.140625" style="1" customWidth="1"/>
    <col min="2" max="2" width="31.7109375" style="1" customWidth="1"/>
    <col min="3" max="4" width="11.28515625" style="1" customWidth="1"/>
    <col min="5" max="5" width="11" style="2" bestFit="1" customWidth="1"/>
    <col min="6" max="6" width="9.140625" style="1"/>
    <col min="7" max="7" width="9.28515625" style="3" customWidth="1"/>
    <col min="8" max="8" width="11.5703125" style="1" customWidth="1"/>
    <col min="9" max="9" width="15.85546875" style="1" customWidth="1"/>
    <col min="10" max="10" width="7.28515625" style="2" customWidth="1"/>
    <col min="11" max="11" width="12.7109375" style="1" customWidth="1"/>
    <col min="12" max="12" width="16" style="1" customWidth="1"/>
    <col min="13" max="13" width="1.42578125" style="1" customWidth="1"/>
    <col min="14" max="16384" width="9.140625" style="1"/>
  </cols>
  <sheetData>
    <row r="1" spans="1:12" x14ac:dyDescent="0.25">
      <c r="K1" s="44"/>
      <c r="L1" s="44"/>
    </row>
    <row r="2" spans="1:12" ht="33.75" customHeight="1" x14ac:dyDescent="0.25">
      <c r="A2" s="20"/>
      <c r="B2" s="20"/>
      <c r="C2" s="20"/>
      <c r="D2" s="20"/>
      <c r="E2" s="21"/>
      <c r="F2" s="20"/>
      <c r="G2" s="39"/>
      <c r="H2" s="20"/>
      <c r="I2" s="45" t="s">
        <v>185</v>
      </c>
      <c r="J2" s="45"/>
      <c r="K2" s="45"/>
      <c r="L2" s="20"/>
    </row>
    <row r="3" spans="1:12" ht="23.25" customHeight="1" x14ac:dyDescent="0.25">
      <c r="A3" s="46" t="s">
        <v>35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23.25" customHeight="1" x14ac:dyDescent="0.25">
      <c r="A4" s="46" t="s">
        <v>34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23.25" customHeight="1" x14ac:dyDescent="0.25">
      <c r="A5" s="46" t="s">
        <v>194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x14ac:dyDescent="0.25">
      <c r="B6" s="5"/>
      <c r="E6" s="1"/>
    </row>
    <row r="7" spans="1:12" ht="59.25" customHeight="1" x14ac:dyDescent="0.25">
      <c r="A7" s="13" t="s">
        <v>37</v>
      </c>
      <c r="B7" s="13" t="s">
        <v>0</v>
      </c>
      <c r="C7" s="14" t="s">
        <v>38</v>
      </c>
      <c r="D7" s="15" t="s">
        <v>39</v>
      </c>
      <c r="E7" s="15" t="s">
        <v>40</v>
      </c>
      <c r="F7" s="16" t="s">
        <v>3</v>
      </c>
      <c r="G7" s="15" t="s">
        <v>41</v>
      </c>
      <c r="H7" s="15" t="s">
        <v>42</v>
      </c>
      <c r="I7" s="17" t="s">
        <v>43</v>
      </c>
      <c r="J7" s="15" t="s">
        <v>44</v>
      </c>
      <c r="K7" s="36" t="s">
        <v>45</v>
      </c>
      <c r="L7" s="18" t="s">
        <v>46</v>
      </c>
    </row>
    <row r="8" spans="1:12" s="3" customFormat="1" ht="9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8">
        <v>7</v>
      </c>
      <c r="H8" s="8">
        <v>8</v>
      </c>
      <c r="I8" s="9">
        <v>9</v>
      </c>
      <c r="J8" s="8">
        <v>10</v>
      </c>
      <c r="K8" s="8">
        <v>11</v>
      </c>
      <c r="L8" s="9">
        <v>12</v>
      </c>
    </row>
    <row r="9" spans="1:12" ht="106.5" customHeight="1" x14ac:dyDescent="0.25">
      <c r="A9" s="6">
        <v>1</v>
      </c>
      <c r="B9" s="24" t="s">
        <v>170</v>
      </c>
      <c r="C9" s="28">
        <v>1300</v>
      </c>
      <c r="D9" s="29">
        <v>0</v>
      </c>
      <c r="E9" s="29">
        <v>0</v>
      </c>
      <c r="F9" s="35">
        <f t="shared" ref="F9:F69" si="0">SUM(C9:E9)</f>
        <v>1300</v>
      </c>
      <c r="G9" s="40" t="s">
        <v>4</v>
      </c>
      <c r="H9" s="7"/>
      <c r="I9" s="10">
        <f>F9*H9</f>
        <v>0</v>
      </c>
      <c r="J9" s="12">
        <v>0.05</v>
      </c>
      <c r="K9" s="37">
        <f t="shared" ref="K9:K61" si="1">H9+(H9*J9)</f>
        <v>0</v>
      </c>
      <c r="L9" s="11">
        <f>F9*H9*(1+J9)</f>
        <v>0</v>
      </c>
    </row>
    <row r="10" spans="1:12" ht="231" customHeight="1" x14ac:dyDescent="0.25">
      <c r="A10" s="6">
        <v>2</v>
      </c>
      <c r="B10" s="25" t="s">
        <v>201</v>
      </c>
      <c r="C10" s="28">
        <v>1300</v>
      </c>
      <c r="D10" s="29">
        <v>0</v>
      </c>
      <c r="E10" s="29">
        <v>0</v>
      </c>
      <c r="F10" s="35">
        <f t="shared" si="0"/>
        <v>1300</v>
      </c>
      <c r="G10" s="8" t="s">
        <v>4</v>
      </c>
      <c r="H10" s="7"/>
      <c r="I10" s="10">
        <f t="shared" ref="I10:I13" si="2">F10*H10</f>
        <v>0</v>
      </c>
      <c r="J10" s="12">
        <v>0.05</v>
      </c>
      <c r="K10" s="37">
        <f t="shared" si="1"/>
        <v>0</v>
      </c>
      <c r="L10" s="11">
        <f t="shared" ref="L10:L13" si="3">F10*H10*(1+J10)</f>
        <v>0</v>
      </c>
    </row>
    <row r="11" spans="1:12" ht="144.75" customHeight="1" x14ac:dyDescent="0.25">
      <c r="A11" s="6">
        <v>3</v>
      </c>
      <c r="B11" s="25" t="s">
        <v>171</v>
      </c>
      <c r="C11" s="28">
        <v>1200</v>
      </c>
      <c r="D11" s="29">
        <v>0</v>
      </c>
      <c r="E11" s="29">
        <v>0</v>
      </c>
      <c r="F11" s="35">
        <f t="shared" si="0"/>
        <v>1200</v>
      </c>
      <c r="G11" s="8" t="s">
        <v>4</v>
      </c>
      <c r="H11" s="7"/>
      <c r="I11" s="10">
        <f t="shared" si="2"/>
        <v>0</v>
      </c>
      <c r="J11" s="19">
        <v>0.23</v>
      </c>
      <c r="K11" s="37">
        <f t="shared" si="1"/>
        <v>0</v>
      </c>
      <c r="L11" s="11">
        <f t="shared" si="3"/>
        <v>0</v>
      </c>
    </row>
    <row r="12" spans="1:12" ht="38.25" customHeight="1" x14ac:dyDescent="0.25">
      <c r="A12" s="6">
        <v>4</v>
      </c>
      <c r="B12" s="25" t="s">
        <v>172</v>
      </c>
      <c r="C12" s="28">
        <v>100</v>
      </c>
      <c r="D12" s="29">
        <v>0</v>
      </c>
      <c r="E12" s="29">
        <v>0</v>
      </c>
      <c r="F12" s="35">
        <f t="shared" si="0"/>
        <v>100</v>
      </c>
      <c r="G12" s="8" t="s">
        <v>6</v>
      </c>
      <c r="H12" s="7"/>
      <c r="I12" s="10">
        <f t="shared" si="2"/>
        <v>0</v>
      </c>
      <c r="J12" s="12">
        <v>0.23</v>
      </c>
      <c r="K12" s="37">
        <f t="shared" si="1"/>
        <v>0</v>
      </c>
      <c r="L12" s="11">
        <f t="shared" si="3"/>
        <v>0</v>
      </c>
    </row>
    <row r="13" spans="1:12" ht="69.75" customHeight="1" x14ac:dyDescent="0.25">
      <c r="A13" s="6">
        <v>5</v>
      </c>
      <c r="B13" s="25" t="s">
        <v>186</v>
      </c>
      <c r="C13" s="28">
        <v>100</v>
      </c>
      <c r="D13" s="29">
        <v>0</v>
      </c>
      <c r="E13" s="29">
        <v>0</v>
      </c>
      <c r="F13" s="35">
        <f t="shared" si="0"/>
        <v>100</v>
      </c>
      <c r="G13" s="8" t="s">
        <v>6</v>
      </c>
      <c r="H13" s="7"/>
      <c r="I13" s="10">
        <f t="shared" si="2"/>
        <v>0</v>
      </c>
      <c r="J13" s="12">
        <v>0.23</v>
      </c>
      <c r="K13" s="37">
        <f t="shared" si="1"/>
        <v>0</v>
      </c>
      <c r="L13" s="11">
        <f t="shared" si="3"/>
        <v>0</v>
      </c>
    </row>
    <row r="14" spans="1:12" ht="63.75" customHeight="1" x14ac:dyDescent="0.25">
      <c r="A14" s="6">
        <v>6</v>
      </c>
      <c r="B14" s="26" t="s">
        <v>79</v>
      </c>
      <c r="C14" s="28">
        <v>100</v>
      </c>
      <c r="D14" s="30">
        <v>20</v>
      </c>
      <c r="E14" s="30">
        <v>0</v>
      </c>
      <c r="F14" s="35">
        <f t="shared" si="0"/>
        <v>120</v>
      </c>
      <c r="G14" s="8" t="s">
        <v>6</v>
      </c>
      <c r="H14" s="7"/>
      <c r="I14" s="10">
        <f t="shared" ref="I14:I116" si="4">F14*H14</f>
        <v>0</v>
      </c>
      <c r="J14" s="12">
        <v>0.23</v>
      </c>
      <c r="K14" s="37">
        <f t="shared" si="1"/>
        <v>0</v>
      </c>
      <c r="L14" s="11">
        <f t="shared" ref="L14:L116" si="5">F14*H14*(1+J14)</f>
        <v>0</v>
      </c>
    </row>
    <row r="15" spans="1:12" ht="70.5" customHeight="1" x14ac:dyDescent="0.25">
      <c r="A15" s="6">
        <v>7</v>
      </c>
      <c r="B15" s="26" t="s">
        <v>80</v>
      </c>
      <c r="C15" s="28">
        <v>0</v>
      </c>
      <c r="D15" s="30">
        <v>70</v>
      </c>
      <c r="E15" s="30">
        <v>0</v>
      </c>
      <c r="F15" s="35">
        <f t="shared" si="0"/>
        <v>70</v>
      </c>
      <c r="G15" s="8" t="s">
        <v>4</v>
      </c>
      <c r="H15" s="7"/>
      <c r="I15" s="10">
        <f t="shared" si="4"/>
        <v>0</v>
      </c>
      <c r="J15" s="12">
        <v>0.05</v>
      </c>
      <c r="K15" s="37">
        <f t="shared" si="1"/>
        <v>0</v>
      </c>
      <c r="L15" s="11">
        <f t="shared" si="5"/>
        <v>0</v>
      </c>
    </row>
    <row r="16" spans="1:12" ht="72" customHeight="1" x14ac:dyDescent="0.25">
      <c r="A16" s="6">
        <v>8</v>
      </c>
      <c r="B16" s="26" t="s">
        <v>47</v>
      </c>
      <c r="C16" s="28">
        <v>420</v>
      </c>
      <c r="D16" s="30">
        <v>0</v>
      </c>
      <c r="E16" s="30">
        <v>0</v>
      </c>
      <c r="F16" s="35">
        <f t="shared" si="0"/>
        <v>420</v>
      </c>
      <c r="G16" s="8" t="s">
        <v>6</v>
      </c>
      <c r="H16" s="7"/>
      <c r="I16" s="10">
        <f t="shared" si="4"/>
        <v>0</v>
      </c>
      <c r="J16" s="12">
        <v>0.05</v>
      </c>
      <c r="K16" s="37">
        <f t="shared" si="1"/>
        <v>0</v>
      </c>
      <c r="L16" s="11">
        <f t="shared" si="5"/>
        <v>0</v>
      </c>
    </row>
    <row r="17" spans="1:12" ht="53.25" customHeight="1" x14ac:dyDescent="0.25">
      <c r="A17" s="6">
        <v>9</v>
      </c>
      <c r="B17" s="26" t="s">
        <v>81</v>
      </c>
      <c r="C17" s="28">
        <v>0</v>
      </c>
      <c r="D17" s="30">
        <v>600</v>
      </c>
      <c r="E17" s="30">
        <v>0</v>
      </c>
      <c r="F17" s="35">
        <f t="shared" si="0"/>
        <v>600</v>
      </c>
      <c r="G17" s="8" t="s">
        <v>36</v>
      </c>
      <c r="H17" s="7"/>
      <c r="I17" s="10">
        <f t="shared" si="4"/>
        <v>0</v>
      </c>
      <c r="J17" s="12">
        <v>0.05</v>
      </c>
      <c r="K17" s="37">
        <f t="shared" si="1"/>
        <v>0</v>
      </c>
      <c r="L17" s="11">
        <f t="shared" si="5"/>
        <v>0</v>
      </c>
    </row>
    <row r="18" spans="1:12" ht="108.75" customHeight="1" x14ac:dyDescent="0.25">
      <c r="A18" s="6">
        <v>10</v>
      </c>
      <c r="B18" s="25" t="s">
        <v>178</v>
      </c>
      <c r="C18" s="28">
        <v>100</v>
      </c>
      <c r="D18" s="29">
        <v>0</v>
      </c>
      <c r="E18" s="29">
        <v>0</v>
      </c>
      <c r="F18" s="35">
        <f t="shared" si="0"/>
        <v>100</v>
      </c>
      <c r="G18" s="8" t="s">
        <v>202</v>
      </c>
      <c r="H18" s="7"/>
      <c r="I18" s="10">
        <f t="shared" si="4"/>
        <v>0</v>
      </c>
      <c r="J18" s="12">
        <v>0.08</v>
      </c>
      <c r="K18" s="37">
        <f t="shared" si="1"/>
        <v>0</v>
      </c>
      <c r="L18" s="11">
        <f t="shared" si="5"/>
        <v>0</v>
      </c>
    </row>
    <row r="19" spans="1:12" ht="108" customHeight="1" x14ac:dyDescent="0.25">
      <c r="A19" s="6">
        <v>11</v>
      </c>
      <c r="B19" s="25" t="s">
        <v>179</v>
      </c>
      <c r="C19" s="28">
        <v>100</v>
      </c>
      <c r="D19" s="29">
        <v>0</v>
      </c>
      <c r="E19" s="29">
        <v>0</v>
      </c>
      <c r="F19" s="35">
        <f t="shared" si="0"/>
        <v>100</v>
      </c>
      <c r="G19" s="8" t="s">
        <v>4</v>
      </c>
      <c r="H19" s="7"/>
      <c r="I19" s="10">
        <f t="shared" si="4"/>
        <v>0</v>
      </c>
      <c r="J19" s="12">
        <v>0.08</v>
      </c>
      <c r="K19" s="37">
        <f t="shared" si="1"/>
        <v>0</v>
      </c>
      <c r="L19" s="11">
        <f t="shared" si="5"/>
        <v>0</v>
      </c>
    </row>
    <row r="20" spans="1:12" ht="54" customHeight="1" x14ac:dyDescent="0.25">
      <c r="A20" s="6">
        <v>12</v>
      </c>
      <c r="B20" s="26" t="s">
        <v>48</v>
      </c>
      <c r="C20" s="28">
        <v>2500</v>
      </c>
      <c r="D20" s="30">
        <v>0</v>
      </c>
      <c r="E20" s="30">
        <v>0</v>
      </c>
      <c r="F20" s="35">
        <f t="shared" si="0"/>
        <v>2500</v>
      </c>
      <c r="G20" s="8" t="s">
        <v>4</v>
      </c>
      <c r="H20" s="7"/>
      <c r="I20" s="10">
        <f t="shared" si="4"/>
        <v>0</v>
      </c>
      <c r="J20" s="12">
        <v>0.05</v>
      </c>
      <c r="K20" s="37">
        <f t="shared" si="1"/>
        <v>0</v>
      </c>
      <c r="L20" s="11">
        <f t="shared" si="5"/>
        <v>0</v>
      </c>
    </row>
    <row r="21" spans="1:12" ht="105" customHeight="1" x14ac:dyDescent="0.25">
      <c r="A21" s="6">
        <v>13</v>
      </c>
      <c r="B21" s="26" t="s">
        <v>82</v>
      </c>
      <c r="C21" s="28">
        <v>0</v>
      </c>
      <c r="D21" s="30">
        <v>600</v>
      </c>
      <c r="E21" s="30">
        <v>0</v>
      </c>
      <c r="F21" s="35">
        <f>SUM(C21:E21)</f>
        <v>600</v>
      </c>
      <c r="G21" s="8" t="s">
        <v>4</v>
      </c>
      <c r="H21" s="7"/>
      <c r="I21" s="10">
        <f>F21*H21</f>
        <v>0</v>
      </c>
      <c r="J21" s="12">
        <v>0.05</v>
      </c>
      <c r="K21" s="37">
        <f t="shared" si="1"/>
        <v>0</v>
      </c>
      <c r="L21" s="11">
        <f>F21*H21*(1+J21)</f>
        <v>0</v>
      </c>
    </row>
    <row r="22" spans="1:12" ht="255" customHeight="1" x14ac:dyDescent="0.25">
      <c r="A22" s="6">
        <v>14</v>
      </c>
      <c r="B22" s="25" t="s">
        <v>173</v>
      </c>
      <c r="C22" s="28">
        <v>100</v>
      </c>
      <c r="D22" s="29">
        <v>0</v>
      </c>
      <c r="E22" s="29">
        <v>0</v>
      </c>
      <c r="F22" s="35">
        <f>SUM(C22:E22)</f>
        <v>100</v>
      </c>
      <c r="G22" s="8" t="s">
        <v>4</v>
      </c>
      <c r="H22" s="7"/>
      <c r="I22" s="10">
        <f>F22*H22</f>
        <v>0</v>
      </c>
      <c r="J22" s="12">
        <v>0.05</v>
      </c>
      <c r="K22" s="37">
        <f t="shared" si="1"/>
        <v>0</v>
      </c>
      <c r="L22" s="11">
        <f>F22*H22*(1+J22)</f>
        <v>0</v>
      </c>
    </row>
    <row r="23" spans="1:12" ht="134.25" customHeight="1" x14ac:dyDescent="0.25">
      <c r="A23" s="6">
        <v>15</v>
      </c>
      <c r="B23" s="26" t="s">
        <v>49</v>
      </c>
      <c r="C23" s="28">
        <v>1200</v>
      </c>
      <c r="D23" s="30">
        <v>0</v>
      </c>
      <c r="E23" s="30">
        <v>0</v>
      </c>
      <c r="F23" s="35">
        <f t="shared" si="0"/>
        <v>1200</v>
      </c>
      <c r="G23" s="8" t="s">
        <v>4</v>
      </c>
      <c r="H23" s="7"/>
      <c r="I23" s="10">
        <f t="shared" si="4"/>
        <v>0</v>
      </c>
      <c r="J23" s="12">
        <v>0.05</v>
      </c>
      <c r="K23" s="37">
        <f t="shared" si="1"/>
        <v>0</v>
      </c>
      <c r="L23" s="11">
        <f t="shared" si="5"/>
        <v>0</v>
      </c>
    </row>
    <row r="24" spans="1:12" ht="235.5" customHeight="1" x14ac:dyDescent="0.25">
      <c r="A24" s="6">
        <v>16</v>
      </c>
      <c r="B24" s="25" t="s">
        <v>180</v>
      </c>
      <c r="C24" s="28">
        <v>120</v>
      </c>
      <c r="D24" s="29">
        <v>0</v>
      </c>
      <c r="E24" s="29">
        <v>0</v>
      </c>
      <c r="F24" s="35">
        <f t="shared" si="0"/>
        <v>120</v>
      </c>
      <c r="G24" s="8" t="s">
        <v>4</v>
      </c>
      <c r="H24" s="7"/>
      <c r="I24" s="10">
        <f t="shared" si="4"/>
        <v>0</v>
      </c>
      <c r="J24" s="12">
        <v>0.05</v>
      </c>
      <c r="K24" s="37">
        <f t="shared" si="1"/>
        <v>0</v>
      </c>
      <c r="L24" s="11">
        <f t="shared" si="5"/>
        <v>0</v>
      </c>
    </row>
    <row r="25" spans="1:12" ht="179.25" customHeight="1" x14ac:dyDescent="0.25">
      <c r="A25" s="6">
        <v>17</v>
      </c>
      <c r="B25" s="25" t="s">
        <v>181</v>
      </c>
      <c r="C25" s="28">
        <v>65</v>
      </c>
      <c r="D25" s="29">
        <v>0</v>
      </c>
      <c r="E25" s="29">
        <v>0</v>
      </c>
      <c r="F25" s="35">
        <f t="shared" si="0"/>
        <v>65</v>
      </c>
      <c r="G25" s="8" t="s">
        <v>4</v>
      </c>
      <c r="H25" s="7"/>
      <c r="I25" s="10">
        <f t="shared" si="4"/>
        <v>0</v>
      </c>
      <c r="J25" s="12">
        <v>0.05</v>
      </c>
      <c r="K25" s="37">
        <f t="shared" si="1"/>
        <v>0</v>
      </c>
      <c r="L25" s="11">
        <f t="shared" si="5"/>
        <v>0</v>
      </c>
    </row>
    <row r="26" spans="1:12" ht="195" customHeight="1" x14ac:dyDescent="0.25">
      <c r="A26" s="6">
        <v>18</v>
      </c>
      <c r="B26" s="25" t="s">
        <v>182</v>
      </c>
      <c r="C26" s="28">
        <v>100</v>
      </c>
      <c r="D26" s="29">
        <v>0</v>
      </c>
      <c r="E26" s="29">
        <v>0</v>
      </c>
      <c r="F26" s="35">
        <f t="shared" si="0"/>
        <v>100</v>
      </c>
      <c r="G26" s="8" t="s">
        <v>4</v>
      </c>
      <c r="H26" s="7"/>
      <c r="I26" s="10">
        <f t="shared" si="4"/>
        <v>0</v>
      </c>
      <c r="J26" s="12">
        <v>0.05</v>
      </c>
      <c r="K26" s="37">
        <f t="shared" si="1"/>
        <v>0</v>
      </c>
      <c r="L26" s="11">
        <f t="shared" si="5"/>
        <v>0</v>
      </c>
    </row>
    <row r="27" spans="1:12" ht="121.5" customHeight="1" x14ac:dyDescent="0.25">
      <c r="A27" s="6">
        <v>19</v>
      </c>
      <c r="B27" s="25" t="s">
        <v>183</v>
      </c>
      <c r="C27" s="28">
        <v>200</v>
      </c>
      <c r="D27" s="29">
        <v>0</v>
      </c>
      <c r="E27" s="29">
        <v>0</v>
      </c>
      <c r="F27" s="35">
        <f t="shared" si="0"/>
        <v>200</v>
      </c>
      <c r="G27" s="8" t="s">
        <v>4</v>
      </c>
      <c r="H27" s="7"/>
      <c r="I27" s="10">
        <f t="shared" si="4"/>
        <v>0</v>
      </c>
      <c r="J27" s="12">
        <v>0.05</v>
      </c>
      <c r="K27" s="37">
        <f t="shared" si="1"/>
        <v>0</v>
      </c>
      <c r="L27" s="11">
        <f t="shared" si="5"/>
        <v>0</v>
      </c>
    </row>
    <row r="28" spans="1:12" ht="68.25" customHeight="1" x14ac:dyDescent="0.25">
      <c r="A28" s="6">
        <v>20</v>
      </c>
      <c r="B28" s="26" t="s">
        <v>83</v>
      </c>
      <c r="C28" s="28">
        <v>0</v>
      </c>
      <c r="D28" s="30">
        <v>60</v>
      </c>
      <c r="E28" s="30">
        <v>0</v>
      </c>
      <c r="F28" s="35">
        <f t="shared" si="0"/>
        <v>60</v>
      </c>
      <c r="G28" s="8" t="s">
        <v>4</v>
      </c>
      <c r="H28" s="7"/>
      <c r="I28" s="10">
        <f t="shared" si="4"/>
        <v>0</v>
      </c>
      <c r="J28" s="12">
        <v>0.05</v>
      </c>
      <c r="K28" s="37">
        <f t="shared" si="1"/>
        <v>0</v>
      </c>
      <c r="L28" s="11">
        <f t="shared" si="5"/>
        <v>0</v>
      </c>
    </row>
    <row r="29" spans="1:12" ht="54.75" customHeight="1" x14ac:dyDescent="0.25">
      <c r="A29" s="6">
        <v>21</v>
      </c>
      <c r="B29" s="26" t="s">
        <v>133</v>
      </c>
      <c r="C29" s="28">
        <v>15</v>
      </c>
      <c r="D29" s="30">
        <v>0</v>
      </c>
      <c r="E29" s="30">
        <v>0</v>
      </c>
      <c r="F29" s="35">
        <f t="shared" si="0"/>
        <v>15</v>
      </c>
      <c r="G29" s="8" t="s">
        <v>4</v>
      </c>
      <c r="H29" s="7"/>
      <c r="I29" s="10">
        <f t="shared" si="4"/>
        <v>0</v>
      </c>
      <c r="J29" s="12">
        <v>0.05</v>
      </c>
      <c r="K29" s="37">
        <f t="shared" si="1"/>
        <v>0</v>
      </c>
      <c r="L29" s="11">
        <f t="shared" si="5"/>
        <v>0</v>
      </c>
    </row>
    <row r="30" spans="1:12" ht="54.75" customHeight="1" x14ac:dyDescent="0.25">
      <c r="A30" s="6">
        <v>22</v>
      </c>
      <c r="B30" s="26" t="s">
        <v>134</v>
      </c>
      <c r="C30" s="28">
        <v>20</v>
      </c>
      <c r="D30" s="29">
        <v>0</v>
      </c>
      <c r="E30" s="29">
        <v>0</v>
      </c>
      <c r="F30" s="35">
        <f t="shared" si="0"/>
        <v>20</v>
      </c>
      <c r="G30" s="8" t="s">
        <v>4</v>
      </c>
      <c r="H30" s="7"/>
      <c r="I30" s="10">
        <f t="shared" si="4"/>
        <v>0</v>
      </c>
      <c r="J30" s="12">
        <v>0.05</v>
      </c>
      <c r="K30" s="37">
        <f t="shared" si="1"/>
        <v>0</v>
      </c>
      <c r="L30" s="11">
        <f t="shared" si="5"/>
        <v>0</v>
      </c>
    </row>
    <row r="31" spans="1:12" ht="54.75" customHeight="1" x14ac:dyDescent="0.25">
      <c r="A31" s="6">
        <v>23</v>
      </c>
      <c r="B31" s="26" t="s">
        <v>135</v>
      </c>
      <c r="C31" s="28">
        <v>15</v>
      </c>
      <c r="D31" s="29">
        <v>0</v>
      </c>
      <c r="E31" s="29">
        <v>0</v>
      </c>
      <c r="F31" s="35">
        <f t="shared" si="0"/>
        <v>15</v>
      </c>
      <c r="G31" s="8" t="s">
        <v>4</v>
      </c>
      <c r="H31" s="7"/>
      <c r="I31" s="10">
        <f t="shared" si="4"/>
        <v>0</v>
      </c>
      <c r="J31" s="12">
        <v>0.05</v>
      </c>
      <c r="K31" s="37">
        <f t="shared" si="1"/>
        <v>0</v>
      </c>
      <c r="L31" s="11">
        <f t="shared" si="5"/>
        <v>0</v>
      </c>
    </row>
    <row r="32" spans="1:12" ht="54.75" customHeight="1" x14ac:dyDescent="0.25">
      <c r="A32" s="6">
        <v>24</v>
      </c>
      <c r="B32" s="26" t="s">
        <v>136</v>
      </c>
      <c r="C32" s="28">
        <v>15</v>
      </c>
      <c r="D32" s="29">
        <v>0</v>
      </c>
      <c r="E32" s="29">
        <v>0</v>
      </c>
      <c r="F32" s="35">
        <f t="shared" si="0"/>
        <v>15</v>
      </c>
      <c r="G32" s="8" t="s">
        <v>4</v>
      </c>
      <c r="H32" s="7"/>
      <c r="I32" s="10">
        <f t="shared" si="4"/>
        <v>0</v>
      </c>
      <c r="J32" s="12">
        <v>0.05</v>
      </c>
      <c r="K32" s="37">
        <f t="shared" si="1"/>
        <v>0</v>
      </c>
      <c r="L32" s="11">
        <f t="shared" si="5"/>
        <v>0</v>
      </c>
    </row>
    <row r="33" spans="1:12" ht="54.75" customHeight="1" x14ac:dyDescent="0.25">
      <c r="A33" s="6">
        <v>25</v>
      </c>
      <c r="B33" s="26" t="s">
        <v>137</v>
      </c>
      <c r="C33" s="28">
        <v>15</v>
      </c>
      <c r="D33" s="29">
        <v>0</v>
      </c>
      <c r="E33" s="29">
        <v>0</v>
      </c>
      <c r="F33" s="35">
        <f t="shared" si="0"/>
        <v>15</v>
      </c>
      <c r="G33" s="8" t="s">
        <v>4</v>
      </c>
      <c r="H33" s="7"/>
      <c r="I33" s="10">
        <f t="shared" si="4"/>
        <v>0</v>
      </c>
      <c r="J33" s="12">
        <v>0.05</v>
      </c>
      <c r="K33" s="37">
        <f t="shared" si="1"/>
        <v>0</v>
      </c>
      <c r="L33" s="11">
        <f t="shared" si="5"/>
        <v>0</v>
      </c>
    </row>
    <row r="34" spans="1:12" ht="52.5" customHeight="1" x14ac:dyDescent="0.25">
      <c r="A34" s="6">
        <v>26</v>
      </c>
      <c r="B34" s="26" t="s">
        <v>138</v>
      </c>
      <c r="C34" s="28">
        <v>25</v>
      </c>
      <c r="D34" s="29">
        <v>0</v>
      </c>
      <c r="E34" s="29">
        <v>0</v>
      </c>
      <c r="F34" s="35">
        <f t="shared" si="0"/>
        <v>25</v>
      </c>
      <c r="G34" s="8" t="s">
        <v>4</v>
      </c>
      <c r="H34" s="7"/>
      <c r="I34" s="10">
        <f t="shared" si="4"/>
        <v>0</v>
      </c>
      <c r="J34" s="12">
        <v>0.05</v>
      </c>
      <c r="K34" s="37">
        <f t="shared" si="1"/>
        <v>0</v>
      </c>
      <c r="L34" s="11">
        <f t="shared" si="5"/>
        <v>0</v>
      </c>
    </row>
    <row r="35" spans="1:12" ht="80.25" customHeight="1" x14ac:dyDescent="0.25">
      <c r="A35" s="6">
        <v>27</v>
      </c>
      <c r="B35" s="26" t="s">
        <v>139</v>
      </c>
      <c r="C35" s="28">
        <v>15</v>
      </c>
      <c r="D35" s="29">
        <v>0</v>
      </c>
      <c r="E35" s="29">
        <v>0</v>
      </c>
      <c r="F35" s="35">
        <f t="shared" si="0"/>
        <v>15</v>
      </c>
      <c r="G35" s="8" t="s">
        <v>4</v>
      </c>
      <c r="H35" s="7"/>
      <c r="I35" s="10">
        <f t="shared" si="4"/>
        <v>0</v>
      </c>
      <c r="J35" s="12">
        <v>0.05</v>
      </c>
      <c r="K35" s="37">
        <f t="shared" si="1"/>
        <v>0</v>
      </c>
      <c r="L35" s="11">
        <f t="shared" si="5"/>
        <v>0</v>
      </c>
    </row>
    <row r="36" spans="1:12" ht="81.75" customHeight="1" x14ac:dyDescent="0.25">
      <c r="A36" s="6">
        <v>28</v>
      </c>
      <c r="B36" s="26" t="s">
        <v>140</v>
      </c>
      <c r="C36" s="28">
        <v>15</v>
      </c>
      <c r="D36" s="29">
        <v>0</v>
      </c>
      <c r="E36" s="29">
        <v>0</v>
      </c>
      <c r="F36" s="35">
        <f t="shared" si="0"/>
        <v>15</v>
      </c>
      <c r="G36" s="8" t="s">
        <v>4</v>
      </c>
      <c r="H36" s="7"/>
      <c r="I36" s="10">
        <f t="shared" si="4"/>
        <v>0</v>
      </c>
      <c r="J36" s="12">
        <v>0.05</v>
      </c>
      <c r="K36" s="37">
        <f t="shared" si="1"/>
        <v>0</v>
      </c>
      <c r="L36" s="11">
        <f t="shared" si="5"/>
        <v>0</v>
      </c>
    </row>
    <row r="37" spans="1:12" ht="93" customHeight="1" x14ac:dyDescent="0.25">
      <c r="A37" s="6">
        <v>29</v>
      </c>
      <c r="B37" s="26" t="s">
        <v>141</v>
      </c>
      <c r="C37" s="28">
        <v>200</v>
      </c>
      <c r="D37" s="29">
        <v>0</v>
      </c>
      <c r="E37" s="29">
        <v>0</v>
      </c>
      <c r="F37" s="35">
        <f t="shared" si="0"/>
        <v>200</v>
      </c>
      <c r="G37" s="8" t="s">
        <v>4</v>
      </c>
      <c r="H37" s="7"/>
      <c r="I37" s="10">
        <f t="shared" si="4"/>
        <v>0</v>
      </c>
      <c r="J37" s="12">
        <v>0.05</v>
      </c>
      <c r="K37" s="37">
        <f t="shared" si="1"/>
        <v>0</v>
      </c>
      <c r="L37" s="11">
        <f t="shared" si="5"/>
        <v>0</v>
      </c>
    </row>
    <row r="38" spans="1:12" ht="79.5" customHeight="1" x14ac:dyDescent="0.25">
      <c r="A38" s="6">
        <v>30</v>
      </c>
      <c r="B38" s="26" t="s">
        <v>84</v>
      </c>
      <c r="C38" s="28">
        <v>0</v>
      </c>
      <c r="D38" s="30">
        <v>150</v>
      </c>
      <c r="E38" s="30">
        <v>0</v>
      </c>
      <c r="F38" s="35">
        <f t="shared" si="0"/>
        <v>150</v>
      </c>
      <c r="G38" s="8" t="s">
        <v>4</v>
      </c>
      <c r="H38" s="7"/>
      <c r="I38" s="10">
        <f t="shared" si="4"/>
        <v>0</v>
      </c>
      <c r="J38" s="12">
        <v>0.05</v>
      </c>
      <c r="K38" s="37">
        <f t="shared" si="1"/>
        <v>0</v>
      </c>
      <c r="L38" s="11">
        <f t="shared" si="5"/>
        <v>0</v>
      </c>
    </row>
    <row r="39" spans="1:12" ht="75" customHeight="1" x14ac:dyDescent="0.25">
      <c r="A39" s="6">
        <v>31</v>
      </c>
      <c r="B39" s="26" t="s">
        <v>107</v>
      </c>
      <c r="C39" s="28">
        <v>0</v>
      </c>
      <c r="D39" s="30">
        <v>0</v>
      </c>
      <c r="E39" s="30">
        <v>35</v>
      </c>
      <c r="F39" s="35">
        <f t="shared" si="0"/>
        <v>35</v>
      </c>
      <c r="G39" s="8" t="s">
        <v>4</v>
      </c>
      <c r="H39" s="7"/>
      <c r="I39" s="10">
        <f t="shared" si="4"/>
        <v>0</v>
      </c>
      <c r="J39" s="12">
        <v>0.05</v>
      </c>
      <c r="K39" s="37">
        <f>H39+(H39*J39)</f>
        <v>0</v>
      </c>
      <c r="L39" s="11">
        <f t="shared" si="5"/>
        <v>0</v>
      </c>
    </row>
    <row r="40" spans="1:12" ht="51" customHeight="1" x14ac:dyDescent="0.25">
      <c r="A40" s="6">
        <v>32</v>
      </c>
      <c r="B40" s="27" t="s">
        <v>108</v>
      </c>
      <c r="C40" s="28">
        <v>0</v>
      </c>
      <c r="D40" s="30">
        <v>0</v>
      </c>
      <c r="E40" s="30">
        <v>20</v>
      </c>
      <c r="F40" s="35">
        <f t="shared" si="0"/>
        <v>20</v>
      </c>
      <c r="G40" s="8" t="s">
        <v>4</v>
      </c>
      <c r="H40" s="7"/>
      <c r="I40" s="10">
        <f t="shared" si="4"/>
        <v>0</v>
      </c>
      <c r="J40" s="12">
        <v>0.05</v>
      </c>
      <c r="K40" s="37">
        <f t="shared" si="1"/>
        <v>0</v>
      </c>
      <c r="L40" s="11">
        <f t="shared" si="5"/>
        <v>0</v>
      </c>
    </row>
    <row r="41" spans="1:12" ht="70.5" customHeight="1" x14ac:dyDescent="0.25">
      <c r="A41" s="6">
        <v>33</v>
      </c>
      <c r="B41" s="27" t="s">
        <v>109</v>
      </c>
      <c r="C41" s="28">
        <v>0</v>
      </c>
      <c r="D41" s="30">
        <v>0</v>
      </c>
      <c r="E41" s="30">
        <v>40</v>
      </c>
      <c r="F41" s="35">
        <f t="shared" si="0"/>
        <v>40</v>
      </c>
      <c r="G41" s="8" t="s">
        <v>4</v>
      </c>
      <c r="H41" s="7"/>
      <c r="I41" s="10">
        <f t="shared" si="4"/>
        <v>0</v>
      </c>
      <c r="J41" s="12">
        <v>0.05</v>
      </c>
      <c r="K41" s="37">
        <f>H41+(H41*J41)</f>
        <v>0</v>
      </c>
      <c r="L41" s="11">
        <f t="shared" si="5"/>
        <v>0</v>
      </c>
    </row>
    <row r="42" spans="1:12" ht="54" customHeight="1" x14ac:dyDescent="0.25">
      <c r="A42" s="6">
        <v>34</v>
      </c>
      <c r="B42" s="27" t="s">
        <v>110</v>
      </c>
      <c r="C42" s="28">
        <v>0</v>
      </c>
      <c r="D42" s="30">
        <v>0</v>
      </c>
      <c r="E42" s="30">
        <v>20</v>
      </c>
      <c r="F42" s="35">
        <f t="shared" si="0"/>
        <v>20</v>
      </c>
      <c r="G42" s="8" t="s">
        <v>4</v>
      </c>
      <c r="H42" s="7"/>
      <c r="I42" s="10">
        <f t="shared" si="4"/>
        <v>0</v>
      </c>
      <c r="J42" s="12">
        <v>0.05</v>
      </c>
      <c r="K42" s="37">
        <f>H42+(H42*J42)</f>
        <v>0</v>
      </c>
      <c r="L42" s="11">
        <f t="shared" si="5"/>
        <v>0</v>
      </c>
    </row>
    <row r="43" spans="1:12" ht="67.5" customHeight="1" x14ac:dyDescent="0.25">
      <c r="A43" s="6">
        <v>35</v>
      </c>
      <c r="B43" s="26" t="s">
        <v>85</v>
      </c>
      <c r="C43" s="32">
        <v>0</v>
      </c>
      <c r="D43" s="31">
        <v>35</v>
      </c>
      <c r="E43" s="32">
        <v>30</v>
      </c>
      <c r="F43" s="35">
        <f t="shared" si="0"/>
        <v>65</v>
      </c>
      <c r="G43" s="8" t="s">
        <v>4</v>
      </c>
      <c r="H43" s="7"/>
      <c r="I43" s="10">
        <f t="shared" si="4"/>
        <v>0</v>
      </c>
      <c r="J43" s="12">
        <v>0.05</v>
      </c>
      <c r="K43" s="37">
        <f t="shared" si="1"/>
        <v>0</v>
      </c>
      <c r="L43" s="11">
        <f t="shared" si="5"/>
        <v>0</v>
      </c>
    </row>
    <row r="44" spans="1:12" ht="63" customHeight="1" x14ac:dyDescent="0.25">
      <c r="A44" s="6">
        <v>36</v>
      </c>
      <c r="B44" s="26" t="s">
        <v>111</v>
      </c>
      <c r="C44" s="28">
        <v>0</v>
      </c>
      <c r="D44" s="31">
        <v>0</v>
      </c>
      <c r="E44" s="31">
        <v>40</v>
      </c>
      <c r="F44" s="35">
        <f t="shared" si="0"/>
        <v>40</v>
      </c>
      <c r="G44" s="8" t="s">
        <v>4</v>
      </c>
      <c r="H44" s="7"/>
      <c r="I44" s="10">
        <f t="shared" si="4"/>
        <v>0</v>
      </c>
      <c r="J44" s="12">
        <v>0.05</v>
      </c>
      <c r="K44" s="37">
        <f>H44+(H44*J44)</f>
        <v>0</v>
      </c>
      <c r="L44" s="11">
        <f t="shared" si="5"/>
        <v>0</v>
      </c>
    </row>
    <row r="45" spans="1:12" ht="53.25" customHeight="1" x14ac:dyDescent="0.25">
      <c r="A45" s="6">
        <v>37</v>
      </c>
      <c r="B45" s="26" t="s">
        <v>86</v>
      </c>
      <c r="C45" s="28">
        <v>0</v>
      </c>
      <c r="D45" s="31">
        <v>25</v>
      </c>
      <c r="E45" s="31">
        <v>0</v>
      </c>
      <c r="F45" s="35">
        <f t="shared" si="0"/>
        <v>25</v>
      </c>
      <c r="G45" s="8" t="s">
        <v>4</v>
      </c>
      <c r="H45" s="7"/>
      <c r="I45" s="10">
        <f>F45*H45</f>
        <v>0</v>
      </c>
      <c r="J45" s="12">
        <v>0.05</v>
      </c>
      <c r="K45" s="37">
        <f t="shared" si="1"/>
        <v>0</v>
      </c>
      <c r="L45" s="11">
        <f>F45*H45*(1+J45)</f>
        <v>0</v>
      </c>
    </row>
    <row r="46" spans="1:12" ht="82.5" customHeight="1" x14ac:dyDescent="0.25">
      <c r="A46" s="6">
        <v>38</v>
      </c>
      <c r="B46" s="26" t="s">
        <v>142</v>
      </c>
      <c r="C46" s="28">
        <v>75</v>
      </c>
      <c r="D46" s="29">
        <v>0</v>
      </c>
      <c r="E46" s="29">
        <v>0</v>
      </c>
      <c r="F46" s="35">
        <f t="shared" si="0"/>
        <v>75</v>
      </c>
      <c r="G46" s="8" t="s">
        <v>4</v>
      </c>
      <c r="H46" s="7"/>
      <c r="I46" s="10">
        <f>F46*H46</f>
        <v>0</v>
      </c>
      <c r="J46" s="12">
        <v>0.05</v>
      </c>
      <c r="K46" s="37">
        <f t="shared" si="1"/>
        <v>0</v>
      </c>
      <c r="L46" s="11">
        <f>F46*H46*(1+J46)</f>
        <v>0</v>
      </c>
    </row>
    <row r="47" spans="1:12" ht="47.25" customHeight="1" x14ac:dyDescent="0.25">
      <c r="A47" s="6">
        <v>39</v>
      </c>
      <c r="B47" s="26" t="s">
        <v>87</v>
      </c>
      <c r="C47" s="28">
        <v>0</v>
      </c>
      <c r="D47" s="31">
        <v>10</v>
      </c>
      <c r="E47" s="31">
        <v>0</v>
      </c>
      <c r="F47" s="35">
        <f t="shared" si="0"/>
        <v>10</v>
      </c>
      <c r="G47" s="8" t="s">
        <v>4</v>
      </c>
      <c r="H47" s="7"/>
      <c r="I47" s="10">
        <f>F47*H47</f>
        <v>0</v>
      </c>
      <c r="J47" s="12">
        <v>0.05</v>
      </c>
      <c r="K47" s="37">
        <f t="shared" si="1"/>
        <v>0</v>
      </c>
      <c r="L47" s="11">
        <f t="shared" ref="L47:L49" si="6">F47*H47*(1+J47)</f>
        <v>0</v>
      </c>
    </row>
    <row r="48" spans="1:12" ht="129.75" customHeight="1" x14ac:dyDescent="0.25">
      <c r="A48" s="6">
        <v>40</v>
      </c>
      <c r="B48" s="26" t="s">
        <v>106</v>
      </c>
      <c r="C48" s="28">
        <v>0</v>
      </c>
      <c r="D48" s="31">
        <v>30</v>
      </c>
      <c r="E48" s="31">
        <v>0</v>
      </c>
      <c r="F48" s="35">
        <f t="shared" si="0"/>
        <v>30</v>
      </c>
      <c r="G48" s="8" t="s">
        <v>4</v>
      </c>
      <c r="H48" s="7"/>
      <c r="I48" s="10">
        <f>F48*H48</f>
        <v>0</v>
      </c>
      <c r="J48" s="12">
        <v>0.05</v>
      </c>
      <c r="K48" s="37">
        <f t="shared" si="1"/>
        <v>0</v>
      </c>
      <c r="L48" s="11">
        <f t="shared" si="6"/>
        <v>0</v>
      </c>
    </row>
    <row r="49" spans="1:12" ht="64.5" customHeight="1" x14ac:dyDescent="0.25">
      <c r="A49" s="6">
        <v>41</v>
      </c>
      <c r="B49" s="26" t="s">
        <v>112</v>
      </c>
      <c r="C49" s="28">
        <v>0</v>
      </c>
      <c r="D49" s="31">
        <v>0</v>
      </c>
      <c r="E49" s="31">
        <v>2</v>
      </c>
      <c r="F49" s="35">
        <f t="shared" si="0"/>
        <v>2</v>
      </c>
      <c r="G49" s="8" t="s">
        <v>4</v>
      </c>
      <c r="H49" s="7"/>
      <c r="I49" s="10">
        <f>F49*H49</f>
        <v>0</v>
      </c>
      <c r="J49" s="12">
        <v>0.05</v>
      </c>
      <c r="K49" s="37">
        <f t="shared" si="1"/>
        <v>0</v>
      </c>
      <c r="L49" s="11">
        <f t="shared" si="6"/>
        <v>0</v>
      </c>
    </row>
    <row r="50" spans="1:12" ht="78.75" customHeight="1" x14ac:dyDescent="0.25">
      <c r="A50" s="6">
        <v>42</v>
      </c>
      <c r="B50" s="26" t="s">
        <v>143</v>
      </c>
      <c r="C50" s="28">
        <v>15</v>
      </c>
      <c r="D50" s="31">
        <v>2</v>
      </c>
      <c r="E50" s="31">
        <v>2</v>
      </c>
      <c r="F50" s="35">
        <f t="shared" si="0"/>
        <v>19</v>
      </c>
      <c r="G50" s="8" t="s">
        <v>4</v>
      </c>
      <c r="H50" s="7"/>
      <c r="I50" s="10">
        <f t="shared" si="4"/>
        <v>0</v>
      </c>
      <c r="J50" s="12">
        <v>0.05</v>
      </c>
      <c r="K50" s="37">
        <f t="shared" si="1"/>
        <v>0</v>
      </c>
      <c r="L50" s="11">
        <f t="shared" si="5"/>
        <v>0</v>
      </c>
    </row>
    <row r="51" spans="1:12" ht="39" customHeight="1" x14ac:dyDescent="0.25">
      <c r="A51" s="6">
        <v>43</v>
      </c>
      <c r="B51" s="26" t="s">
        <v>50</v>
      </c>
      <c r="C51" s="28">
        <v>10</v>
      </c>
      <c r="D51" s="31">
        <v>0</v>
      </c>
      <c r="E51" s="31">
        <v>0</v>
      </c>
      <c r="F51" s="35">
        <f t="shared" si="0"/>
        <v>10</v>
      </c>
      <c r="G51" s="8" t="s">
        <v>4</v>
      </c>
      <c r="H51" s="7"/>
      <c r="I51" s="10">
        <f t="shared" si="4"/>
        <v>0</v>
      </c>
      <c r="J51" s="12">
        <v>0.05</v>
      </c>
      <c r="K51" s="37">
        <f>H51+(H51*J51)</f>
        <v>0</v>
      </c>
      <c r="L51" s="11">
        <f t="shared" si="5"/>
        <v>0</v>
      </c>
    </row>
    <row r="52" spans="1:12" ht="65.25" customHeight="1" x14ac:dyDescent="0.25">
      <c r="A52" s="6">
        <v>44</v>
      </c>
      <c r="B52" s="26" t="s">
        <v>113</v>
      </c>
      <c r="C52" s="28">
        <v>0</v>
      </c>
      <c r="D52" s="31">
        <v>0</v>
      </c>
      <c r="E52" s="31">
        <v>1</v>
      </c>
      <c r="F52" s="35">
        <f t="shared" si="0"/>
        <v>1</v>
      </c>
      <c r="G52" s="8" t="s">
        <v>4</v>
      </c>
      <c r="H52" s="7"/>
      <c r="I52" s="10">
        <f t="shared" si="4"/>
        <v>0</v>
      </c>
      <c r="J52" s="12">
        <v>0.05</v>
      </c>
      <c r="K52" s="37">
        <f>H52+(H52*J52)</f>
        <v>0</v>
      </c>
      <c r="L52" s="11">
        <f t="shared" si="5"/>
        <v>0</v>
      </c>
    </row>
    <row r="53" spans="1:12" ht="39" customHeight="1" x14ac:dyDescent="0.25">
      <c r="A53" s="6">
        <v>45</v>
      </c>
      <c r="B53" s="26" t="s">
        <v>130</v>
      </c>
      <c r="C53" s="28">
        <v>0</v>
      </c>
      <c r="D53" s="31">
        <v>0</v>
      </c>
      <c r="E53" s="31">
        <v>5</v>
      </c>
      <c r="F53" s="35">
        <f t="shared" si="0"/>
        <v>5</v>
      </c>
      <c r="G53" s="8" t="s">
        <v>4</v>
      </c>
      <c r="H53" s="7"/>
      <c r="I53" s="10">
        <f t="shared" si="4"/>
        <v>0</v>
      </c>
      <c r="J53" s="12">
        <v>0.08</v>
      </c>
      <c r="K53" s="37">
        <f>H53+(H53*J53)</f>
        <v>0</v>
      </c>
      <c r="L53" s="11">
        <f t="shared" si="5"/>
        <v>0</v>
      </c>
    </row>
    <row r="54" spans="1:12" ht="41.25" customHeight="1" x14ac:dyDescent="0.25">
      <c r="A54" s="6">
        <v>46</v>
      </c>
      <c r="B54" s="26" t="s">
        <v>7</v>
      </c>
      <c r="C54" s="28">
        <v>70</v>
      </c>
      <c r="D54" s="30">
        <v>20</v>
      </c>
      <c r="E54" s="30">
        <v>0</v>
      </c>
      <c r="F54" s="35">
        <f t="shared" si="0"/>
        <v>90</v>
      </c>
      <c r="G54" s="8" t="s">
        <v>4</v>
      </c>
      <c r="H54" s="7"/>
      <c r="I54" s="10">
        <f t="shared" si="4"/>
        <v>0</v>
      </c>
      <c r="J54" s="12">
        <v>0.08</v>
      </c>
      <c r="K54" s="37">
        <f t="shared" si="1"/>
        <v>0</v>
      </c>
      <c r="L54" s="11">
        <f t="shared" si="5"/>
        <v>0</v>
      </c>
    </row>
    <row r="55" spans="1:12" ht="60" customHeight="1" x14ac:dyDescent="0.25">
      <c r="A55" s="6">
        <v>47</v>
      </c>
      <c r="B55" s="26" t="s">
        <v>114</v>
      </c>
      <c r="C55" s="33">
        <v>0</v>
      </c>
      <c r="D55" s="30">
        <v>0</v>
      </c>
      <c r="E55" s="30">
        <v>3</v>
      </c>
      <c r="F55" s="35">
        <f t="shared" si="0"/>
        <v>3</v>
      </c>
      <c r="G55" s="8" t="s">
        <v>4</v>
      </c>
      <c r="H55" s="7"/>
      <c r="I55" s="10">
        <f t="shared" si="4"/>
        <v>0</v>
      </c>
      <c r="J55" s="12">
        <v>0.08</v>
      </c>
      <c r="K55" s="37">
        <f t="shared" si="1"/>
        <v>0</v>
      </c>
      <c r="L55" s="11">
        <f t="shared" si="5"/>
        <v>0</v>
      </c>
    </row>
    <row r="56" spans="1:12" ht="33.75" customHeight="1" x14ac:dyDescent="0.25">
      <c r="A56" s="6">
        <v>48</v>
      </c>
      <c r="B56" s="26" t="s">
        <v>8</v>
      </c>
      <c r="C56" s="34">
        <v>50</v>
      </c>
      <c r="D56" s="31">
        <v>10</v>
      </c>
      <c r="E56" s="31">
        <v>0</v>
      </c>
      <c r="F56" s="35">
        <f t="shared" si="0"/>
        <v>60</v>
      </c>
      <c r="G56" s="8" t="s">
        <v>4</v>
      </c>
      <c r="H56" s="7"/>
      <c r="I56" s="10">
        <f t="shared" si="4"/>
        <v>0</v>
      </c>
      <c r="J56" s="12">
        <v>0.08</v>
      </c>
      <c r="K56" s="37">
        <f t="shared" si="1"/>
        <v>0</v>
      </c>
      <c r="L56" s="11">
        <f t="shared" si="5"/>
        <v>0</v>
      </c>
    </row>
    <row r="57" spans="1:12" ht="73.5" customHeight="1" x14ac:dyDescent="0.25">
      <c r="A57" s="6">
        <v>49</v>
      </c>
      <c r="B57" s="26" t="s">
        <v>144</v>
      </c>
      <c r="C57" s="28">
        <v>5</v>
      </c>
      <c r="D57" s="31">
        <v>0</v>
      </c>
      <c r="E57" s="31">
        <v>0</v>
      </c>
      <c r="F57" s="35">
        <f t="shared" si="0"/>
        <v>5</v>
      </c>
      <c r="G57" s="8" t="s">
        <v>4</v>
      </c>
      <c r="H57" s="7"/>
      <c r="I57" s="10">
        <f t="shared" si="4"/>
        <v>0</v>
      </c>
      <c r="J57" s="12">
        <v>0.08</v>
      </c>
      <c r="K57" s="37">
        <f t="shared" si="1"/>
        <v>0</v>
      </c>
      <c r="L57" s="11">
        <f t="shared" si="5"/>
        <v>0</v>
      </c>
    </row>
    <row r="58" spans="1:12" ht="72.75" customHeight="1" x14ac:dyDescent="0.25">
      <c r="A58" s="6">
        <v>50</v>
      </c>
      <c r="B58" s="26" t="s">
        <v>88</v>
      </c>
      <c r="C58" s="28">
        <v>6</v>
      </c>
      <c r="D58" s="31">
        <v>2</v>
      </c>
      <c r="E58" s="31">
        <v>2</v>
      </c>
      <c r="F58" s="35">
        <f t="shared" si="0"/>
        <v>10</v>
      </c>
      <c r="G58" s="8" t="s">
        <v>4</v>
      </c>
      <c r="H58" s="7"/>
      <c r="I58" s="10">
        <f t="shared" si="4"/>
        <v>0</v>
      </c>
      <c r="J58" s="12">
        <v>0.05</v>
      </c>
      <c r="K58" s="37">
        <f t="shared" si="1"/>
        <v>0</v>
      </c>
      <c r="L58" s="11">
        <f t="shared" si="5"/>
        <v>0</v>
      </c>
    </row>
    <row r="59" spans="1:12" ht="69.75" customHeight="1" x14ac:dyDescent="0.25">
      <c r="A59" s="6">
        <v>51</v>
      </c>
      <c r="B59" s="26" t="s">
        <v>89</v>
      </c>
      <c r="C59" s="28">
        <v>6</v>
      </c>
      <c r="D59" s="31">
        <v>4</v>
      </c>
      <c r="E59" s="31">
        <v>3</v>
      </c>
      <c r="F59" s="35">
        <f t="shared" si="0"/>
        <v>13</v>
      </c>
      <c r="G59" s="8" t="s">
        <v>4</v>
      </c>
      <c r="H59" s="7"/>
      <c r="I59" s="10">
        <f t="shared" si="4"/>
        <v>0</v>
      </c>
      <c r="J59" s="12">
        <v>0.05</v>
      </c>
      <c r="K59" s="37">
        <f t="shared" si="1"/>
        <v>0</v>
      </c>
      <c r="L59" s="11">
        <f t="shared" si="5"/>
        <v>0</v>
      </c>
    </row>
    <row r="60" spans="1:12" ht="123" customHeight="1" x14ac:dyDescent="0.25">
      <c r="A60" s="6">
        <v>52</v>
      </c>
      <c r="B60" s="26" t="s">
        <v>203</v>
      </c>
      <c r="C60" s="28">
        <v>10</v>
      </c>
      <c r="D60" s="31">
        <v>0</v>
      </c>
      <c r="E60" s="31">
        <v>2</v>
      </c>
      <c r="F60" s="35">
        <f t="shared" si="0"/>
        <v>12</v>
      </c>
      <c r="G60" s="8" t="s">
        <v>4</v>
      </c>
      <c r="H60" s="7"/>
      <c r="I60" s="10">
        <f t="shared" si="4"/>
        <v>0</v>
      </c>
      <c r="J60" s="12">
        <v>0.05</v>
      </c>
      <c r="K60" s="37">
        <f t="shared" si="1"/>
        <v>0</v>
      </c>
      <c r="L60" s="11">
        <f t="shared" si="5"/>
        <v>0</v>
      </c>
    </row>
    <row r="61" spans="1:12" ht="32.25" customHeight="1" x14ac:dyDescent="0.25">
      <c r="A61" s="6">
        <v>53</v>
      </c>
      <c r="B61" s="26" t="s">
        <v>115</v>
      </c>
      <c r="C61" s="28">
        <v>0</v>
      </c>
      <c r="D61" s="31">
        <v>0</v>
      </c>
      <c r="E61" s="31">
        <v>4</v>
      </c>
      <c r="F61" s="35">
        <f t="shared" si="0"/>
        <v>4</v>
      </c>
      <c r="G61" s="8" t="s">
        <v>4</v>
      </c>
      <c r="H61" s="7"/>
      <c r="I61" s="10">
        <f t="shared" si="4"/>
        <v>0</v>
      </c>
      <c r="J61" s="12">
        <v>0.23</v>
      </c>
      <c r="K61" s="37">
        <f t="shared" si="1"/>
        <v>0</v>
      </c>
      <c r="L61" s="11">
        <f t="shared" si="5"/>
        <v>0</v>
      </c>
    </row>
    <row r="62" spans="1:12" ht="216.75" customHeight="1" x14ac:dyDescent="0.25">
      <c r="A62" s="6">
        <v>54</v>
      </c>
      <c r="B62" s="26" t="s">
        <v>145</v>
      </c>
      <c r="C62" s="28">
        <v>300</v>
      </c>
      <c r="D62" s="31">
        <v>0</v>
      </c>
      <c r="E62" s="31">
        <v>0</v>
      </c>
      <c r="F62" s="35">
        <f t="shared" si="0"/>
        <v>300</v>
      </c>
      <c r="G62" s="8" t="s">
        <v>4</v>
      </c>
      <c r="H62" s="7"/>
      <c r="I62" s="10">
        <f t="shared" si="4"/>
        <v>0</v>
      </c>
      <c r="J62" s="12">
        <v>0.05</v>
      </c>
      <c r="K62" s="37">
        <f t="shared" ref="K62:K80" si="7">H62+(H62*J62)</f>
        <v>0</v>
      </c>
      <c r="L62" s="11">
        <f t="shared" si="5"/>
        <v>0</v>
      </c>
    </row>
    <row r="63" spans="1:12" ht="148.5" customHeight="1" x14ac:dyDescent="0.25">
      <c r="A63" s="6">
        <v>55</v>
      </c>
      <c r="B63" s="47" t="s">
        <v>204</v>
      </c>
      <c r="C63" s="28">
        <v>0</v>
      </c>
      <c r="D63" s="31">
        <v>30</v>
      </c>
      <c r="E63" s="31">
        <v>60</v>
      </c>
      <c r="F63" s="35">
        <f t="shared" si="0"/>
        <v>90</v>
      </c>
      <c r="G63" s="8" t="s">
        <v>4</v>
      </c>
      <c r="H63" s="7"/>
      <c r="I63" s="10"/>
      <c r="J63" s="12">
        <v>0.05</v>
      </c>
      <c r="K63" s="37">
        <f t="shared" si="7"/>
        <v>0</v>
      </c>
      <c r="L63" s="11">
        <f t="shared" si="5"/>
        <v>0</v>
      </c>
    </row>
    <row r="64" spans="1:12" ht="63" x14ac:dyDescent="0.25">
      <c r="A64" s="6">
        <v>56</v>
      </c>
      <c r="B64" s="26" t="s">
        <v>146</v>
      </c>
      <c r="C64" s="28">
        <v>7</v>
      </c>
      <c r="D64" s="31">
        <v>0</v>
      </c>
      <c r="E64" s="31">
        <v>0</v>
      </c>
      <c r="F64" s="35">
        <f t="shared" si="0"/>
        <v>7</v>
      </c>
      <c r="G64" s="8" t="s">
        <v>4</v>
      </c>
      <c r="H64" s="7"/>
      <c r="I64" s="10">
        <f t="shared" si="4"/>
        <v>0</v>
      </c>
      <c r="J64" s="12">
        <v>0.08</v>
      </c>
      <c r="K64" s="37">
        <f t="shared" si="7"/>
        <v>0</v>
      </c>
      <c r="L64" s="11">
        <f t="shared" si="5"/>
        <v>0</v>
      </c>
    </row>
    <row r="65" spans="1:12" ht="75" customHeight="1" x14ac:dyDescent="0.25">
      <c r="A65" s="6">
        <v>57</v>
      </c>
      <c r="B65" s="26" t="s">
        <v>116</v>
      </c>
      <c r="C65" s="28">
        <v>3</v>
      </c>
      <c r="D65" s="31">
        <v>0</v>
      </c>
      <c r="E65" s="31">
        <v>1</v>
      </c>
      <c r="F65" s="35">
        <f t="shared" si="0"/>
        <v>4</v>
      </c>
      <c r="G65" s="8" t="s">
        <v>36</v>
      </c>
      <c r="H65" s="7"/>
      <c r="I65" s="10">
        <f t="shared" si="4"/>
        <v>0</v>
      </c>
      <c r="J65" s="12">
        <v>0.08</v>
      </c>
      <c r="K65" s="37">
        <f t="shared" si="7"/>
        <v>0</v>
      </c>
      <c r="L65" s="11">
        <f t="shared" si="5"/>
        <v>0</v>
      </c>
    </row>
    <row r="66" spans="1:12" ht="41.25" customHeight="1" x14ac:dyDescent="0.25">
      <c r="A66" s="6">
        <v>58</v>
      </c>
      <c r="B66" s="26" t="s">
        <v>51</v>
      </c>
      <c r="C66" s="28">
        <v>3</v>
      </c>
      <c r="D66" s="31">
        <v>0</v>
      </c>
      <c r="E66" s="31">
        <v>0</v>
      </c>
      <c r="F66" s="35">
        <f t="shared" si="0"/>
        <v>3</v>
      </c>
      <c r="G66" s="8" t="s">
        <v>4</v>
      </c>
      <c r="H66" s="7"/>
      <c r="I66" s="10">
        <f t="shared" si="4"/>
        <v>0</v>
      </c>
      <c r="J66" s="12">
        <v>0.08</v>
      </c>
      <c r="K66" s="37">
        <f t="shared" si="7"/>
        <v>0</v>
      </c>
      <c r="L66" s="11">
        <f t="shared" si="5"/>
        <v>0</v>
      </c>
    </row>
    <row r="67" spans="1:12" ht="53.25" customHeight="1" x14ac:dyDescent="0.25">
      <c r="A67" s="6">
        <v>59</v>
      </c>
      <c r="B67" s="26" t="s">
        <v>147</v>
      </c>
      <c r="C67" s="28">
        <v>10</v>
      </c>
      <c r="D67" s="31">
        <v>8</v>
      </c>
      <c r="E67" s="31">
        <v>10</v>
      </c>
      <c r="F67" s="35">
        <f t="shared" si="0"/>
        <v>28</v>
      </c>
      <c r="G67" s="8" t="s">
        <v>4</v>
      </c>
      <c r="H67" s="7"/>
      <c r="I67" s="10">
        <f t="shared" si="4"/>
        <v>0</v>
      </c>
      <c r="J67" s="12">
        <v>0.08</v>
      </c>
      <c r="K67" s="37">
        <f t="shared" si="7"/>
        <v>0</v>
      </c>
      <c r="L67" s="11">
        <f t="shared" si="5"/>
        <v>0</v>
      </c>
    </row>
    <row r="68" spans="1:12" ht="41.25" customHeight="1" x14ac:dyDescent="0.25">
      <c r="A68" s="6">
        <v>60</v>
      </c>
      <c r="B68" s="26" t="s">
        <v>52</v>
      </c>
      <c r="C68" s="28">
        <v>5</v>
      </c>
      <c r="D68" s="31">
        <v>0</v>
      </c>
      <c r="E68" s="31">
        <v>0</v>
      </c>
      <c r="F68" s="35">
        <f t="shared" si="0"/>
        <v>5</v>
      </c>
      <c r="G68" s="8" t="s">
        <v>4</v>
      </c>
      <c r="H68" s="7"/>
      <c r="I68" s="10">
        <f t="shared" si="4"/>
        <v>0</v>
      </c>
      <c r="J68" s="12">
        <v>0.08</v>
      </c>
      <c r="K68" s="37">
        <f t="shared" si="7"/>
        <v>0</v>
      </c>
      <c r="L68" s="11">
        <f t="shared" si="5"/>
        <v>0</v>
      </c>
    </row>
    <row r="69" spans="1:12" ht="69.75" customHeight="1" x14ac:dyDescent="0.25">
      <c r="A69" s="6">
        <v>61</v>
      </c>
      <c r="B69" s="26" t="s">
        <v>117</v>
      </c>
      <c r="C69" s="28">
        <v>10</v>
      </c>
      <c r="D69" s="31">
        <v>6</v>
      </c>
      <c r="E69" s="31">
        <v>18</v>
      </c>
      <c r="F69" s="35">
        <f t="shared" si="0"/>
        <v>34</v>
      </c>
      <c r="G69" s="8" t="s">
        <v>4</v>
      </c>
      <c r="H69" s="7"/>
      <c r="I69" s="10">
        <f t="shared" si="4"/>
        <v>0</v>
      </c>
      <c r="J69" s="12">
        <v>0.08</v>
      </c>
      <c r="K69" s="37">
        <f t="shared" si="7"/>
        <v>0</v>
      </c>
      <c r="L69" s="11">
        <f t="shared" si="5"/>
        <v>0</v>
      </c>
    </row>
    <row r="70" spans="1:12" ht="46.5" customHeight="1" x14ac:dyDescent="0.25">
      <c r="A70" s="6">
        <v>62</v>
      </c>
      <c r="B70" s="26" t="s">
        <v>53</v>
      </c>
      <c r="C70" s="28">
        <v>35</v>
      </c>
      <c r="D70" s="31">
        <v>15</v>
      </c>
      <c r="E70" s="31">
        <v>5</v>
      </c>
      <c r="F70" s="35">
        <f t="shared" ref="F70:F95" si="8">SUM(C70:E70)</f>
        <v>55</v>
      </c>
      <c r="G70" s="8" t="s">
        <v>4</v>
      </c>
      <c r="H70" s="7"/>
      <c r="I70" s="10">
        <f t="shared" si="4"/>
        <v>0</v>
      </c>
      <c r="J70" s="12">
        <v>0.08</v>
      </c>
      <c r="K70" s="37">
        <f t="shared" si="7"/>
        <v>0</v>
      </c>
      <c r="L70" s="11">
        <f t="shared" si="5"/>
        <v>0</v>
      </c>
    </row>
    <row r="71" spans="1:12" ht="63.75" customHeight="1" x14ac:dyDescent="0.25">
      <c r="A71" s="6">
        <v>63</v>
      </c>
      <c r="B71" s="26" t="s">
        <v>118</v>
      </c>
      <c r="C71" s="28">
        <v>25</v>
      </c>
      <c r="D71" s="31">
        <v>1</v>
      </c>
      <c r="E71" s="31">
        <v>3</v>
      </c>
      <c r="F71" s="35">
        <f t="shared" si="8"/>
        <v>29</v>
      </c>
      <c r="G71" s="8" t="s">
        <v>4</v>
      </c>
      <c r="H71" s="7"/>
      <c r="I71" s="10">
        <f t="shared" si="4"/>
        <v>0</v>
      </c>
      <c r="J71" s="12">
        <v>0.05</v>
      </c>
      <c r="K71" s="37">
        <f t="shared" si="7"/>
        <v>0</v>
      </c>
      <c r="L71" s="11">
        <f t="shared" si="5"/>
        <v>0</v>
      </c>
    </row>
    <row r="72" spans="1:12" ht="47.25" x14ac:dyDescent="0.25">
      <c r="A72" s="6">
        <v>64</v>
      </c>
      <c r="B72" s="26" t="s">
        <v>148</v>
      </c>
      <c r="C72" s="28">
        <v>2</v>
      </c>
      <c r="D72" s="31">
        <v>0</v>
      </c>
      <c r="E72" s="31">
        <v>0</v>
      </c>
      <c r="F72" s="35">
        <f t="shared" si="8"/>
        <v>2</v>
      </c>
      <c r="G72" s="8" t="s">
        <v>4</v>
      </c>
      <c r="H72" s="7"/>
      <c r="I72" s="10">
        <f>F72*H72</f>
        <v>0</v>
      </c>
      <c r="J72" s="12">
        <v>0.08</v>
      </c>
      <c r="K72" s="37">
        <f t="shared" si="7"/>
        <v>0</v>
      </c>
      <c r="L72" s="11">
        <f t="shared" si="5"/>
        <v>0</v>
      </c>
    </row>
    <row r="73" spans="1:12" ht="57.75" customHeight="1" x14ac:dyDescent="0.25">
      <c r="A73" s="6">
        <v>65</v>
      </c>
      <c r="B73" s="26" t="s">
        <v>90</v>
      </c>
      <c r="C73" s="28">
        <v>0</v>
      </c>
      <c r="D73" s="31">
        <v>5</v>
      </c>
      <c r="E73" s="31">
        <v>3</v>
      </c>
      <c r="F73" s="35">
        <f t="shared" si="8"/>
        <v>8</v>
      </c>
      <c r="G73" s="8" t="s">
        <v>4</v>
      </c>
      <c r="H73" s="7"/>
      <c r="I73" s="10">
        <f>F73*H73</f>
        <v>0</v>
      </c>
      <c r="J73" s="12">
        <v>0.08</v>
      </c>
      <c r="K73" s="37">
        <f t="shared" si="7"/>
        <v>0</v>
      </c>
      <c r="L73" s="11">
        <f t="shared" si="5"/>
        <v>0</v>
      </c>
    </row>
    <row r="74" spans="1:12" ht="66.75" customHeight="1" x14ac:dyDescent="0.25">
      <c r="A74" s="6">
        <v>66</v>
      </c>
      <c r="B74" s="26" t="s">
        <v>91</v>
      </c>
      <c r="C74" s="28">
        <v>0</v>
      </c>
      <c r="D74" s="31">
        <v>1</v>
      </c>
      <c r="E74" s="31">
        <v>0</v>
      </c>
      <c r="F74" s="35">
        <f t="shared" si="8"/>
        <v>1</v>
      </c>
      <c r="G74" s="8" t="s">
        <v>4</v>
      </c>
      <c r="H74" s="7"/>
      <c r="I74" s="10">
        <f t="shared" si="4"/>
        <v>0</v>
      </c>
      <c r="J74" s="12">
        <v>0.08</v>
      </c>
      <c r="K74" s="37">
        <f t="shared" si="7"/>
        <v>0</v>
      </c>
      <c r="L74" s="11">
        <f t="shared" si="5"/>
        <v>0</v>
      </c>
    </row>
    <row r="75" spans="1:12" ht="69" customHeight="1" x14ac:dyDescent="0.25">
      <c r="A75" s="6">
        <v>67</v>
      </c>
      <c r="B75" s="26" t="s">
        <v>149</v>
      </c>
      <c r="C75" s="28">
        <v>5</v>
      </c>
      <c r="D75" s="31">
        <v>0</v>
      </c>
      <c r="E75" s="31">
        <v>0</v>
      </c>
      <c r="F75" s="35">
        <f t="shared" si="8"/>
        <v>5</v>
      </c>
      <c r="G75" s="8" t="s">
        <v>4</v>
      </c>
      <c r="H75" s="7"/>
      <c r="I75" s="10">
        <f t="shared" si="4"/>
        <v>0</v>
      </c>
      <c r="J75" s="12">
        <v>0.08</v>
      </c>
      <c r="K75" s="37">
        <f t="shared" si="7"/>
        <v>0</v>
      </c>
      <c r="L75" s="11">
        <f t="shared" si="5"/>
        <v>0</v>
      </c>
    </row>
    <row r="76" spans="1:12" ht="66.75" customHeight="1" x14ac:dyDescent="0.25">
      <c r="A76" s="6">
        <v>68</v>
      </c>
      <c r="B76" s="26" t="s">
        <v>119</v>
      </c>
      <c r="C76" s="28">
        <v>10</v>
      </c>
      <c r="D76" s="31">
        <v>0</v>
      </c>
      <c r="E76" s="31">
        <v>2</v>
      </c>
      <c r="F76" s="35">
        <f t="shared" si="8"/>
        <v>12</v>
      </c>
      <c r="G76" s="8" t="s">
        <v>4</v>
      </c>
      <c r="H76" s="7"/>
      <c r="I76" s="10">
        <f t="shared" si="4"/>
        <v>0</v>
      </c>
      <c r="J76" s="12">
        <v>0.08</v>
      </c>
      <c r="K76" s="37">
        <f t="shared" si="7"/>
        <v>0</v>
      </c>
      <c r="L76" s="11">
        <f t="shared" si="5"/>
        <v>0</v>
      </c>
    </row>
    <row r="77" spans="1:12" ht="38.25" customHeight="1" x14ac:dyDescent="0.25">
      <c r="A77" s="6">
        <v>69</v>
      </c>
      <c r="B77" s="26" t="s">
        <v>92</v>
      </c>
      <c r="C77" s="28">
        <v>0</v>
      </c>
      <c r="D77" s="31">
        <v>20</v>
      </c>
      <c r="E77" s="31">
        <v>0</v>
      </c>
      <c r="F77" s="35">
        <f t="shared" si="8"/>
        <v>20</v>
      </c>
      <c r="G77" s="8" t="s">
        <v>4</v>
      </c>
      <c r="H77" s="7"/>
      <c r="I77" s="10">
        <f t="shared" si="4"/>
        <v>0</v>
      </c>
      <c r="J77" s="12">
        <v>0.05</v>
      </c>
      <c r="K77" s="37">
        <f t="shared" si="7"/>
        <v>0</v>
      </c>
      <c r="L77" s="11">
        <f t="shared" si="5"/>
        <v>0</v>
      </c>
    </row>
    <row r="78" spans="1:12" ht="47.25" x14ac:dyDescent="0.25">
      <c r="A78" s="6">
        <v>70</v>
      </c>
      <c r="B78" s="26" t="s">
        <v>54</v>
      </c>
      <c r="C78" s="28">
        <v>25</v>
      </c>
      <c r="D78" s="31">
        <v>0</v>
      </c>
      <c r="E78" s="31">
        <v>0</v>
      </c>
      <c r="F78" s="35">
        <f t="shared" si="8"/>
        <v>25</v>
      </c>
      <c r="G78" s="8" t="s">
        <v>4</v>
      </c>
      <c r="H78" s="7"/>
      <c r="I78" s="10">
        <f t="shared" si="4"/>
        <v>0</v>
      </c>
      <c r="J78" s="12">
        <v>0.05</v>
      </c>
      <c r="K78" s="37">
        <f t="shared" si="7"/>
        <v>0</v>
      </c>
      <c r="L78" s="11">
        <f t="shared" si="5"/>
        <v>0</v>
      </c>
    </row>
    <row r="79" spans="1:12" ht="47.25" x14ac:dyDescent="0.25">
      <c r="A79" s="6">
        <v>71</v>
      </c>
      <c r="B79" s="26" t="s">
        <v>93</v>
      </c>
      <c r="C79" s="28">
        <v>10</v>
      </c>
      <c r="D79" s="31">
        <v>5</v>
      </c>
      <c r="E79" s="31">
        <v>6</v>
      </c>
      <c r="F79" s="35">
        <f t="shared" si="8"/>
        <v>21</v>
      </c>
      <c r="G79" s="8" t="s">
        <v>4</v>
      </c>
      <c r="H79" s="7"/>
      <c r="I79" s="10">
        <f t="shared" si="4"/>
        <v>0</v>
      </c>
      <c r="J79" s="12">
        <v>0.08</v>
      </c>
      <c r="K79" s="37">
        <f t="shared" si="7"/>
        <v>0</v>
      </c>
      <c r="L79" s="11">
        <f t="shared" si="5"/>
        <v>0</v>
      </c>
    </row>
    <row r="80" spans="1:12" ht="53.25" customHeight="1" x14ac:dyDescent="0.25">
      <c r="A80" s="6">
        <v>72</v>
      </c>
      <c r="B80" s="26" t="s">
        <v>150</v>
      </c>
      <c r="C80" s="28">
        <v>15</v>
      </c>
      <c r="D80" s="31">
        <v>0</v>
      </c>
      <c r="E80" s="31">
        <v>0</v>
      </c>
      <c r="F80" s="35">
        <f t="shared" si="8"/>
        <v>15</v>
      </c>
      <c r="G80" s="8" t="s">
        <v>4</v>
      </c>
      <c r="H80" s="7"/>
      <c r="I80" s="10">
        <f t="shared" si="4"/>
        <v>0</v>
      </c>
      <c r="J80" s="12">
        <v>0.08</v>
      </c>
      <c r="K80" s="37">
        <f t="shared" si="7"/>
        <v>0</v>
      </c>
      <c r="L80" s="11">
        <f t="shared" si="5"/>
        <v>0</v>
      </c>
    </row>
    <row r="81" spans="1:12" ht="39.75" customHeight="1" x14ac:dyDescent="0.25">
      <c r="A81" s="6">
        <v>73</v>
      </c>
      <c r="B81" s="26" t="s">
        <v>55</v>
      </c>
      <c r="C81" s="28">
        <v>0</v>
      </c>
      <c r="D81" s="31">
        <v>1</v>
      </c>
      <c r="E81" s="31">
        <v>7</v>
      </c>
      <c r="F81" s="35">
        <f t="shared" si="8"/>
        <v>8</v>
      </c>
      <c r="G81" s="8" t="s">
        <v>4</v>
      </c>
      <c r="H81" s="7"/>
      <c r="I81" s="10">
        <f t="shared" si="4"/>
        <v>0</v>
      </c>
      <c r="J81" s="12">
        <v>0.08</v>
      </c>
      <c r="K81" s="37">
        <f t="shared" ref="K81:K149" si="9">H81+(H81*J81)</f>
        <v>0</v>
      </c>
      <c r="L81" s="11">
        <f t="shared" si="5"/>
        <v>0</v>
      </c>
    </row>
    <row r="82" spans="1:12" ht="37.5" customHeight="1" x14ac:dyDescent="0.25">
      <c r="A82" s="6">
        <v>74</v>
      </c>
      <c r="B82" s="26" t="s">
        <v>105</v>
      </c>
      <c r="C82" s="28">
        <v>0</v>
      </c>
      <c r="D82" s="31">
        <v>5</v>
      </c>
      <c r="E82" s="31">
        <v>0</v>
      </c>
      <c r="F82" s="35">
        <f t="shared" si="8"/>
        <v>5</v>
      </c>
      <c r="G82" s="8" t="s">
        <v>4</v>
      </c>
      <c r="H82" s="7"/>
      <c r="I82" s="10">
        <f t="shared" si="4"/>
        <v>0</v>
      </c>
      <c r="J82" s="12">
        <v>0.08</v>
      </c>
      <c r="K82" s="37">
        <f t="shared" si="9"/>
        <v>0</v>
      </c>
      <c r="L82" s="11">
        <f t="shared" si="5"/>
        <v>0</v>
      </c>
    </row>
    <row r="83" spans="1:12" ht="48" customHeight="1" x14ac:dyDescent="0.25">
      <c r="A83" s="6">
        <v>75</v>
      </c>
      <c r="B83" s="26" t="s">
        <v>56</v>
      </c>
      <c r="C83" s="28">
        <v>130</v>
      </c>
      <c r="D83" s="31">
        <v>20</v>
      </c>
      <c r="E83" s="31">
        <v>12</v>
      </c>
      <c r="F83" s="35">
        <f t="shared" si="8"/>
        <v>162</v>
      </c>
      <c r="G83" s="8" t="s">
        <v>4</v>
      </c>
      <c r="H83" s="7"/>
      <c r="I83" s="10">
        <f t="shared" si="4"/>
        <v>0</v>
      </c>
      <c r="J83" s="12">
        <v>0.05</v>
      </c>
      <c r="K83" s="37">
        <f t="shared" si="9"/>
        <v>0</v>
      </c>
      <c r="L83" s="11">
        <f t="shared" si="5"/>
        <v>0</v>
      </c>
    </row>
    <row r="84" spans="1:12" ht="56.25" customHeight="1" x14ac:dyDescent="0.25">
      <c r="A84" s="6">
        <v>76</v>
      </c>
      <c r="B84" s="26" t="s">
        <v>200</v>
      </c>
      <c r="C84" s="28">
        <v>80</v>
      </c>
      <c r="D84" s="31">
        <v>45</v>
      </c>
      <c r="E84" s="31">
        <v>60</v>
      </c>
      <c r="F84" s="35">
        <f t="shared" si="8"/>
        <v>185</v>
      </c>
      <c r="G84" s="8" t="s">
        <v>5</v>
      </c>
      <c r="H84" s="7"/>
      <c r="I84" s="10">
        <f t="shared" si="4"/>
        <v>0</v>
      </c>
      <c r="J84" s="12">
        <v>0.23</v>
      </c>
      <c r="K84" s="37">
        <f t="shared" si="9"/>
        <v>0</v>
      </c>
      <c r="L84" s="11">
        <f t="shared" si="5"/>
        <v>0</v>
      </c>
    </row>
    <row r="85" spans="1:12" ht="38.25" customHeight="1" x14ac:dyDescent="0.25">
      <c r="A85" s="6">
        <v>77</v>
      </c>
      <c r="B85" s="26" t="s">
        <v>57</v>
      </c>
      <c r="C85" s="28">
        <v>0</v>
      </c>
      <c r="D85" s="31">
        <v>1</v>
      </c>
      <c r="E85" s="31">
        <v>0</v>
      </c>
      <c r="F85" s="35">
        <f t="shared" si="8"/>
        <v>1</v>
      </c>
      <c r="G85" s="8" t="s">
        <v>5</v>
      </c>
      <c r="H85" s="7"/>
      <c r="I85" s="10">
        <f t="shared" si="4"/>
        <v>0</v>
      </c>
      <c r="J85" s="12">
        <v>0.08</v>
      </c>
      <c r="K85" s="37">
        <f t="shared" si="9"/>
        <v>0</v>
      </c>
      <c r="L85" s="11">
        <f t="shared" si="5"/>
        <v>0</v>
      </c>
    </row>
    <row r="86" spans="1:12" ht="63" customHeight="1" x14ac:dyDescent="0.25">
      <c r="A86" s="6">
        <v>78</v>
      </c>
      <c r="B86" s="26" t="s">
        <v>151</v>
      </c>
      <c r="C86" s="28">
        <v>10</v>
      </c>
      <c r="D86" s="31">
        <v>0</v>
      </c>
      <c r="E86" s="31">
        <v>0</v>
      </c>
      <c r="F86" s="35">
        <f t="shared" si="8"/>
        <v>10</v>
      </c>
      <c r="G86" s="8" t="s">
        <v>4</v>
      </c>
      <c r="H86" s="7"/>
      <c r="I86" s="10">
        <f t="shared" si="4"/>
        <v>0</v>
      </c>
      <c r="J86" s="12">
        <v>0.08</v>
      </c>
      <c r="K86" s="37">
        <f t="shared" si="9"/>
        <v>0</v>
      </c>
      <c r="L86" s="11">
        <f t="shared" si="5"/>
        <v>0</v>
      </c>
    </row>
    <row r="87" spans="1:12" ht="78.75" customHeight="1" x14ac:dyDescent="0.25">
      <c r="A87" s="6">
        <v>79</v>
      </c>
      <c r="B87" s="26" t="s">
        <v>120</v>
      </c>
      <c r="C87" s="28">
        <v>11</v>
      </c>
      <c r="D87" s="31">
        <v>4</v>
      </c>
      <c r="E87" s="31">
        <v>3</v>
      </c>
      <c r="F87" s="35">
        <f t="shared" si="8"/>
        <v>18</v>
      </c>
      <c r="G87" s="8" t="s">
        <v>4</v>
      </c>
      <c r="H87" s="7"/>
      <c r="I87" s="10">
        <f t="shared" si="4"/>
        <v>0</v>
      </c>
      <c r="J87" s="12">
        <v>0.08</v>
      </c>
      <c r="K87" s="37">
        <f>H87+(H87*J87)</f>
        <v>0</v>
      </c>
      <c r="L87" s="11">
        <f>F87*H87*(1+J87)</f>
        <v>0</v>
      </c>
    </row>
    <row r="88" spans="1:12" ht="74.25" customHeight="1" x14ac:dyDescent="0.25">
      <c r="A88" s="6">
        <v>80</v>
      </c>
      <c r="B88" s="26" t="s">
        <v>94</v>
      </c>
      <c r="C88" s="28">
        <v>0</v>
      </c>
      <c r="D88" s="31">
        <v>1</v>
      </c>
      <c r="E88" s="31">
        <v>0</v>
      </c>
      <c r="F88" s="35">
        <f t="shared" si="8"/>
        <v>1</v>
      </c>
      <c r="G88" s="8" t="s">
        <v>4</v>
      </c>
      <c r="H88" s="7"/>
      <c r="I88" s="10">
        <f t="shared" si="4"/>
        <v>0</v>
      </c>
      <c r="J88" s="12">
        <v>0.08</v>
      </c>
      <c r="K88" s="37">
        <f>H88+(H88*J88)</f>
        <v>0</v>
      </c>
      <c r="L88" s="11">
        <f>F88*H88*(1+J88)</f>
        <v>0</v>
      </c>
    </row>
    <row r="89" spans="1:12" ht="104.25" customHeight="1" x14ac:dyDescent="0.25">
      <c r="A89" s="6">
        <v>81</v>
      </c>
      <c r="B89" s="26" t="s">
        <v>121</v>
      </c>
      <c r="C89" s="28">
        <v>9</v>
      </c>
      <c r="D89" s="31">
        <v>2</v>
      </c>
      <c r="E89" s="31">
        <v>3</v>
      </c>
      <c r="F89" s="35">
        <f t="shared" si="8"/>
        <v>14</v>
      </c>
      <c r="G89" s="8" t="s">
        <v>4</v>
      </c>
      <c r="H89" s="7"/>
      <c r="I89" s="10">
        <f t="shared" si="4"/>
        <v>0</v>
      </c>
      <c r="J89" s="12">
        <v>0.08</v>
      </c>
      <c r="K89" s="37">
        <f>H89+(H89*J89)</f>
        <v>0</v>
      </c>
      <c r="L89" s="11">
        <f>F89*H89*(1+J89)</f>
        <v>0</v>
      </c>
    </row>
    <row r="90" spans="1:12" ht="47.25" customHeight="1" x14ac:dyDescent="0.25">
      <c r="A90" s="6">
        <v>82</v>
      </c>
      <c r="B90" s="26" t="s">
        <v>58</v>
      </c>
      <c r="C90" s="28">
        <v>2</v>
      </c>
      <c r="D90" s="31">
        <v>0</v>
      </c>
      <c r="E90" s="31">
        <v>0</v>
      </c>
      <c r="F90" s="35">
        <f t="shared" si="8"/>
        <v>2</v>
      </c>
      <c r="G90" s="8" t="s">
        <v>4</v>
      </c>
      <c r="H90" s="7"/>
      <c r="I90" s="10">
        <f t="shared" si="4"/>
        <v>0</v>
      </c>
      <c r="J90" s="12">
        <v>0.08</v>
      </c>
      <c r="K90" s="37">
        <f t="shared" si="9"/>
        <v>0</v>
      </c>
      <c r="L90" s="11">
        <f t="shared" si="5"/>
        <v>0</v>
      </c>
    </row>
    <row r="91" spans="1:12" ht="136.5" customHeight="1" x14ac:dyDescent="0.25">
      <c r="A91" s="6">
        <v>83</v>
      </c>
      <c r="B91" s="26" t="s">
        <v>131</v>
      </c>
      <c r="C91" s="28">
        <v>12</v>
      </c>
      <c r="D91" s="31">
        <v>0</v>
      </c>
      <c r="E91" s="31">
        <v>3</v>
      </c>
      <c r="F91" s="35">
        <f t="shared" si="8"/>
        <v>15</v>
      </c>
      <c r="G91" s="8" t="s">
        <v>4</v>
      </c>
      <c r="H91" s="7"/>
      <c r="I91" s="10">
        <f t="shared" si="4"/>
        <v>0</v>
      </c>
      <c r="J91" s="12">
        <v>0.08</v>
      </c>
      <c r="K91" s="37">
        <f t="shared" si="9"/>
        <v>0</v>
      </c>
      <c r="L91" s="11">
        <f>F91*H91*(1+J91)</f>
        <v>0</v>
      </c>
    </row>
    <row r="92" spans="1:12" ht="105.75" customHeight="1" x14ac:dyDescent="0.25">
      <c r="A92" s="6">
        <v>84</v>
      </c>
      <c r="B92" s="26" t="s">
        <v>132</v>
      </c>
      <c r="C92" s="28">
        <v>0</v>
      </c>
      <c r="D92" s="31">
        <v>0</v>
      </c>
      <c r="E92" s="31">
        <v>2</v>
      </c>
      <c r="F92" s="35">
        <f t="shared" si="8"/>
        <v>2</v>
      </c>
      <c r="G92" s="8" t="s">
        <v>4</v>
      </c>
      <c r="H92" s="7"/>
      <c r="I92" s="10">
        <f t="shared" si="4"/>
        <v>0</v>
      </c>
      <c r="J92" s="12">
        <v>0.08</v>
      </c>
      <c r="K92" s="37">
        <f t="shared" si="9"/>
        <v>0</v>
      </c>
      <c r="L92" s="11">
        <f>F92*H92*(1+J92)</f>
        <v>0</v>
      </c>
    </row>
    <row r="93" spans="1:12" ht="53.25" customHeight="1" x14ac:dyDescent="0.25">
      <c r="A93" s="6">
        <v>85</v>
      </c>
      <c r="B93" s="26" t="s">
        <v>152</v>
      </c>
      <c r="C93" s="28">
        <v>3</v>
      </c>
      <c r="D93" s="31">
        <v>0</v>
      </c>
      <c r="E93" s="31">
        <v>0</v>
      </c>
      <c r="F93" s="35">
        <f t="shared" si="8"/>
        <v>3</v>
      </c>
      <c r="G93" s="8" t="s">
        <v>4</v>
      </c>
      <c r="H93" s="7"/>
      <c r="I93" s="10">
        <f t="shared" si="4"/>
        <v>0</v>
      </c>
      <c r="J93" s="12">
        <v>0.08</v>
      </c>
      <c r="K93" s="37">
        <f t="shared" si="9"/>
        <v>0</v>
      </c>
      <c r="L93" s="11">
        <f t="shared" si="5"/>
        <v>0</v>
      </c>
    </row>
    <row r="94" spans="1:12" ht="59.25" customHeight="1" x14ac:dyDescent="0.25">
      <c r="A94" s="6">
        <v>86</v>
      </c>
      <c r="B94" s="26" t="s">
        <v>153</v>
      </c>
      <c r="C94" s="28">
        <v>55</v>
      </c>
      <c r="D94" s="31">
        <v>0</v>
      </c>
      <c r="E94" s="31">
        <v>0</v>
      </c>
      <c r="F94" s="35">
        <f t="shared" si="8"/>
        <v>55</v>
      </c>
      <c r="G94" s="8" t="s">
        <v>4</v>
      </c>
      <c r="H94" s="7"/>
      <c r="I94" s="10">
        <f t="shared" si="4"/>
        <v>0</v>
      </c>
      <c r="J94" s="12">
        <v>0.05</v>
      </c>
      <c r="K94" s="37">
        <f t="shared" si="9"/>
        <v>0</v>
      </c>
      <c r="L94" s="11">
        <f t="shared" si="5"/>
        <v>0</v>
      </c>
    </row>
    <row r="95" spans="1:12" ht="57" customHeight="1" x14ac:dyDescent="0.25">
      <c r="A95" s="6">
        <v>87</v>
      </c>
      <c r="B95" s="26" t="s">
        <v>95</v>
      </c>
      <c r="C95" s="28">
        <v>0</v>
      </c>
      <c r="D95" s="31">
        <v>20</v>
      </c>
      <c r="E95" s="31">
        <v>0</v>
      </c>
      <c r="F95" s="35">
        <f t="shared" si="8"/>
        <v>20</v>
      </c>
      <c r="G95" s="8" t="s">
        <v>4</v>
      </c>
      <c r="H95" s="7"/>
      <c r="I95" s="10">
        <f t="shared" si="4"/>
        <v>0</v>
      </c>
      <c r="J95" s="12">
        <v>0.05</v>
      </c>
      <c r="K95" s="37">
        <f t="shared" si="9"/>
        <v>0</v>
      </c>
      <c r="L95" s="11">
        <f t="shared" si="5"/>
        <v>0</v>
      </c>
    </row>
    <row r="96" spans="1:12" ht="53.25" customHeight="1" x14ac:dyDescent="0.25">
      <c r="A96" s="6">
        <v>88</v>
      </c>
      <c r="B96" s="26" t="s">
        <v>59</v>
      </c>
      <c r="C96" s="28">
        <v>40</v>
      </c>
      <c r="D96" s="31">
        <v>20</v>
      </c>
      <c r="E96" s="31">
        <v>5</v>
      </c>
      <c r="F96" s="35">
        <f t="shared" ref="F96:F169" si="10">SUM(C96:E96)</f>
        <v>65</v>
      </c>
      <c r="G96" s="8" t="s">
        <v>4</v>
      </c>
      <c r="H96" s="7"/>
      <c r="I96" s="10">
        <f t="shared" si="4"/>
        <v>0</v>
      </c>
      <c r="J96" s="12">
        <v>0.05</v>
      </c>
      <c r="K96" s="37">
        <f t="shared" si="9"/>
        <v>0</v>
      </c>
      <c r="L96" s="11">
        <f t="shared" si="5"/>
        <v>0</v>
      </c>
    </row>
    <row r="97" spans="1:12" ht="86.25" customHeight="1" x14ac:dyDescent="0.25">
      <c r="A97" s="6">
        <v>89</v>
      </c>
      <c r="B97" s="26" t="s">
        <v>154</v>
      </c>
      <c r="C97" s="28">
        <v>10</v>
      </c>
      <c r="D97" s="31">
        <v>0</v>
      </c>
      <c r="E97" s="31">
        <v>0</v>
      </c>
      <c r="F97" s="35">
        <f t="shared" si="10"/>
        <v>10</v>
      </c>
      <c r="G97" s="8" t="s">
        <v>4</v>
      </c>
      <c r="H97" s="7"/>
      <c r="I97" s="10">
        <f t="shared" si="4"/>
        <v>0</v>
      </c>
      <c r="J97" s="12">
        <v>0.05</v>
      </c>
      <c r="K97" s="37">
        <f t="shared" si="9"/>
        <v>0</v>
      </c>
      <c r="L97" s="11">
        <f t="shared" si="5"/>
        <v>0</v>
      </c>
    </row>
    <row r="98" spans="1:12" ht="37.5" customHeight="1" x14ac:dyDescent="0.25">
      <c r="A98" s="6">
        <v>90</v>
      </c>
      <c r="B98" s="26" t="s">
        <v>9</v>
      </c>
      <c r="C98" s="28">
        <v>0</v>
      </c>
      <c r="D98" s="31">
        <v>2</v>
      </c>
      <c r="E98" s="31">
        <v>0</v>
      </c>
      <c r="F98" s="35">
        <f t="shared" si="10"/>
        <v>2</v>
      </c>
      <c r="G98" s="8" t="s">
        <v>4</v>
      </c>
      <c r="H98" s="7"/>
      <c r="I98" s="10">
        <f t="shared" si="4"/>
        <v>0</v>
      </c>
      <c r="J98" s="12">
        <v>0.05</v>
      </c>
      <c r="K98" s="37">
        <f t="shared" si="9"/>
        <v>0</v>
      </c>
      <c r="L98" s="11">
        <f t="shared" si="5"/>
        <v>0</v>
      </c>
    </row>
    <row r="99" spans="1:12" ht="53.25" customHeight="1" x14ac:dyDescent="0.25">
      <c r="A99" s="6">
        <v>91</v>
      </c>
      <c r="B99" s="26" t="s">
        <v>60</v>
      </c>
      <c r="C99" s="28">
        <v>0</v>
      </c>
      <c r="D99" s="31">
        <v>25</v>
      </c>
      <c r="E99" s="31">
        <v>0</v>
      </c>
      <c r="F99" s="35">
        <f t="shared" si="10"/>
        <v>25</v>
      </c>
      <c r="G99" s="8" t="s">
        <v>4</v>
      </c>
      <c r="H99" s="7"/>
      <c r="I99" s="10">
        <f t="shared" si="4"/>
        <v>0</v>
      </c>
      <c r="J99" s="12">
        <v>0.05</v>
      </c>
      <c r="K99" s="37">
        <f t="shared" si="9"/>
        <v>0</v>
      </c>
      <c r="L99" s="11">
        <f t="shared" si="5"/>
        <v>0</v>
      </c>
    </row>
    <row r="100" spans="1:12" ht="53.25" customHeight="1" x14ac:dyDescent="0.25">
      <c r="A100" s="6">
        <v>92</v>
      </c>
      <c r="B100" s="26" t="s">
        <v>61</v>
      </c>
      <c r="C100" s="28">
        <v>0</v>
      </c>
      <c r="D100" s="31">
        <v>0</v>
      </c>
      <c r="E100" s="31">
        <v>8</v>
      </c>
      <c r="F100" s="35">
        <f t="shared" si="10"/>
        <v>8</v>
      </c>
      <c r="G100" s="8" t="s">
        <v>4</v>
      </c>
      <c r="H100" s="7"/>
      <c r="I100" s="10">
        <f t="shared" si="4"/>
        <v>0</v>
      </c>
      <c r="J100" s="12">
        <v>0.05</v>
      </c>
      <c r="K100" s="37">
        <f t="shared" si="9"/>
        <v>0</v>
      </c>
      <c r="L100" s="11">
        <f t="shared" si="5"/>
        <v>0</v>
      </c>
    </row>
    <row r="101" spans="1:12" ht="55.5" customHeight="1" x14ac:dyDescent="0.25">
      <c r="A101" s="6">
        <v>93</v>
      </c>
      <c r="B101" s="26" t="s">
        <v>62</v>
      </c>
      <c r="C101" s="28">
        <v>100</v>
      </c>
      <c r="D101" s="31">
        <v>0</v>
      </c>
      <c r="E101" s="31">
        <v>0</v>
      </c>
      <c r="F101" s="35">
        <f t="shared" si="10"/>
        <v>100</v>
      </c>
      <c r="G101" s="8" t="s">
        <v>4</v>
      </c>
      <c r="H101" s="7"/>
      <c r="I101" s="10">
        <f t="shared" si="4"/>
        <v>0</v>
      </c>
      <c r="J101" s="12">
        <v>0.05</v>
      </c>
      <c r="K101" s="37">
        <f t="shared" si="9"/>
        <v>0</v>
      </c>
      <c r="L101" s="11">
        <f t="shared" si="5"/>
        <v>0</v>
      </c>
    </row>
    <row r="102" spans="1:12" ht="97.5" customHeight="1" x14ac:dyDescent="0.25">
      <c r="A102" s="6">
        <v>94</v>
      </c>
      <c r="B102" s="26" t="s">
        <v>155</v>
      </c>
      <c r="C102" s="28">
        <v>120</v>
      </c>
      <c r="D102" s="31">
        <v>0</v>
      </c>
      <c r="E102" s="31">
        <v>0</v>
      </c>
      <c r="F102" s="35">
        <f t="shared" si="10"/>
        <v>120</v>
      </c>
      <c r="G102" s="8" t="s">
        <v>4</v>
      </c>
      <c r="H102" s="7"/>
      <c r="I102" s="10">
        <f t="shared" si="4"/>
        <v>0</v>
      </c>
      <c r="J102" s="12">
        <v>0.05</v>
      </c>
      <c r="K102" s="37">
        <f t="shared" si="9"/>
        <v>0</v>
      </c>
      <c r="L102" s="11">
        <f t="shared" si="5"/>
        <v>0</v>
      </c>
    </row>
    <row r="103" spans="1:12" ht="53.25" customHeight="1" x14ac:dyDescent="0.25">
      <c r="A103" s="6">
        <v>95</v>
      </c>
      <c r="B103" s="26" t="s">
        <v>10</v>
      </c>
      <c r="C103" s="28">
        <v>0</v>
      </c>
      <c r="D103" s="31">
        <v>15</v>
      </c>
      <c r="E103" s="31">
        <v>15</v>
      </c>
      <c r="F103" s="35">
        <f t="shared" si="10"/>
        <v>30</v>
      </c>
      <c r="G103" s="8" t="s">
        <v>4</v>
      </c>
      <c r="H103" s="7"/>
      <c r="I103" s="10">
        <f t="shared" si="4"/>
        <v>0</v>
      </c>
      <c r="J103" s="12">
        <v>0.05</v>
      </c>
      <c r="K103" s="37">
        <f t="shared" si="9"/>
        <v>0</v>
      </c>
      <c r="L103" s="11">
        <f t="shared" si="5"/>
        <v>0</v>
      </c>
    </row>
    <row r="104" spans="1:12" ht="54.75" customHeight="1" x14ac:dyDescent="0.25">
      <c r="A104" s="6">
        <v>96</v>
      </c>
      <c r="B104" s="26" t="s">
        <v>63</v>
      </c>
      <c r="C104" s="28">
        <v>70</v>
      </c>
      <c r="D104" s="31">
        <v>0</v>
      </c>
      <c r="E104" s="31">
        <v>0</v>
      </c>
      <c r="F104" s="35">
        <f t="shared" si="10"/>
        <v>70</v>
      </c>
      <c r="G104" s="8" t="s">
        <v>4</v>
      </c>
      <c r="H104" s="7"/>
      <c r="I104" s="10">
        <f t="shared" si="4"/>
        <v>0</v>
      </c>
      <c r="J104" s="12">
        <v>0.05</v>
      </c>
      <c r="K104" s="37">
        <f t="shared" si="9"/>
        <v>0</v>
      </c>
      <c r="L104" s="11">
        <f t="shared" si="5"/>
        <v>0</v>
      </c>
    </row>
    <row r="105" spans="1:12" ht="50.25" customHeight="1" x14ac:dyDescent="0.25">
      <c r="A105" s="6">
        <v>97</v>
      </c>
      <c r="B105" s="26" t="s">
        <v>64</v>
      </c>
      <c r="C105" s="28">
        <v>0</v>
      </c>
      <c r="D105" s="31">
        <v>5</v>
      </c>
      <c r="E105" s="31">
        <v>10</v>
      </c>
      <c r="F105" s="35">
        <f t="shared" si="10"/>
        <v>15</v>
      </c>
      <c r="G105" s="8" t="s">
        <v>4</v>
      </c>
      <c r="H105" s="7"/>
      <c r="I105" s="10">
        <f t="shared" si="4"/>
        <v>0</v>
      </c>
      <c r="J105" s="12">
        <v>0.05</v>
      </c>
      <c r="K105" s="37">
        <f t="shared" si="9"/>
        <v>0</v>
      </c>
      <c r="L105" s="11">
        <f t="shared" si="5"/>
        <v>0</v>
      </c>
    </row>
    <row r="106" spans="1:12" ht="68.25" customHeight="1" x14ac:dyDescent="0.25">
      <c r="A106" s="6">
        <v>98</v>
      </c>
      <c r="B106" s="26" t="s">
        <v>169</v>
      </c>
      <c r="C106" s="28">
        <v>45</v>
      </c>
      <c r="D106" s="31">
        <v>0</v>
      </c>
      <c r="E106" s="31">
        <v>0</v>
      </c>
      <c r="F106" s="35">
        <f t="shared" si="10"/>
        <v>45</v>
      </c>
      <c r="G106" s="8" t="s">
        <v>4</v>
      </c>
      <c r="H106" s="7"/>
      <c r="I106" s="10">
        <f t="shared" si="4"/>
        <v>0</v>
      </c>
      <c r="J106" s="12">
        <v>0.05</v>
      </c>
      <c r="K106" s="37">
        <f t="shared" si="9"/>
        <v>0</v>
      </c>
      <c r="L106" s="11">
        <f t="shared" si="5"/>
        <v>0</v>
      </c>
    </row>
    <row r="107" spans="1:12" ht="53.25" customHeight="1" x14ac:dyDescent="0.25">
      <c r="A107" s="6">
        <v>99</v>
      </c>
      <c r="B107" s="26" t="s">
        <v>65</v>
      </c>
      <c r="C107" s="28">
        <v>150</v>
      </c>
      <c r="D107" s="31">
        <v>0</v>
      </c>
      <c r="E107" s="31">
        <v>0</v>
      </c>
      <c r="F107" s="35">
        <f t="shared" si="10"/>
        <v>150</v>
      </c>
      <c r="G107" s="8" t="s">
        <v>4</v>
      </c>
      <c r="H107" s="7"/>
      <c r="I107" s="10">
        <f>F107*H107</f>
        <v>0</v>
      </c>
      <c r="J107" s="12">
        <v>0.05</v>
      </c>
      <c r="K107" s="37">
        <f t="shared" si="9"/>
        <v>0</v>
      </c>
      <c r="L107" s="11">
        <f t="shared" si="5"/>
        <v>0</v>
      </c>
    </row>
    <row r="108" spans="1:12" ht="41.25" customHeight="1" x14ac:dyDescent="0.25">
      <c r="A108" s="6">
        <v>100</v>
      </c>
      <c r="B108" s="26" t="s">
        <v>122</v>
      </c>
      <c r="C108" s="28">
        <v>0</v>
      </c>
      <c r="D108" s="31">
        <v>0</v>
      </c>
      <c r="E108" s="31">
        <v>130</v>
      </c>
      <c r="F108" s="35">
        <f t="shared" si="10"/>
        <v>130</v>
      </c>
      <c r="G108" s="8" t="s">
        <v>4</v>
      </c>
      <c r="H108" s="7"/>
      <c r="I108" s="10">
        <f t="shared" ref="I108:I109" si="11">F108*H108</f>
        <v>0</v>
      </c>
      <c r="J108" s="12">
        <v>0.05</v>
      </c>
      <c r="K108" s="37">
        <f t="shared" si="9"/>
        <v>0</v>
      </c>
      <c r="L108" s="11">
        <f t="shared" si="5"/>
        <v>0</v>
      </c>
    </row>
    <row r="109" spans="1:12" ht="41.25" customHeight="1" x14ac:dyDescent="0.25">
      <c r="A109" s="6">
        <v>101</v>
      </c>
      <c r="B109" s="26" t="s">
        <v>96</v>
      </c>
      <c r="C109" s="28">
        <v>0</v>
      </c>
      <c r="D109" s="31">
        <v>80</v>
      </c>
      <c r="E109" s="31">
        <v>0</v>
      </c>
      <c r="F109" s="35">
        <f t="shared" si="10"/>
        <v>80</v>
      </c>
      <c r="G109" s="8" t="s">
        <v>4</v>
      </c>
      <c r="H109" s="7"/>
      <c r="I109" s="10">
        <f t="shared" si="11"/>
        <v>0</v>
      </c>
      <c r="J109" s="12">
        <v>0.05</v>
      </c>
      <c r="K109" s="37">
        <f t="shared" si="9"/>
        <v>0</v>
      </c>
      <c r="L109" s="11">
        <f t="shared" si="5"/>
        <v>0</v>
      </c>
    </row>
    <row r="110" spans="1:12" ht="53.25" customHeight="1" x14ac:dyDescent="0.25">
      <c r="A110" s="6">
        <v>102</v>
      </c>
      <c r="B110" s="26" t="s">
        <v>66</v>
      </c>
      <c r="C110" s="28">
        <v>0</v>
      </c>
      <c r="D110" s="31">
        <v>5</v>
      </c>
      <c r="E110" s="31">
        <v>0</v>
      </c>
      <c r="F110" s="35">
        <f t="shared" si="10"/>
        <v>5</v>
      </c>
      <c r="G110" s="8" t="s">
        <v>4</v>
      </c>
      <c r="H110" s="7"/>
      <c r="I110" s="10">
        <f t="shared" si="4"/>
        <v>0</v>
      </c>
      <c r="J110" s="12">
        <v>0.05</v>
      </c>
      <c r="K110" s="37">
        <f t="shared" si="9"/>
        <v>0</v>
      </c>
      <c r="L110" s="11">
        <f t="shared" si="5"/>
        <v>0</v>
      </c>
    </row>
    <row r="111" spans="1:12" ht="69.75" customHeight="1" x14ac:dyDescent="0.25">
      <c r="A111" s="6">
        <v>103</v>
      </c>
      <c r="B111" s="26" t="s">
        <v>156</v>
      </c>
      <c r="C111" s="28">
        <v>80</v>
      </c>
      <c r="D111" s="31">
        <v>0</v>
      </c>
      <c r="E111" s="31">
        <v>0</v>
      </c>
      <c r="F111" s="35">
        <f t="shared" si="10"/>
        <v>80</v>
      </c>
      <c r="G111" s="8" t="s">
        <v>4</v>
      </c>
      <c r="H111" s="7"/>
      <c r="I111" s="10">
        <f t="shared" si="4"/>
        <v>0</v>
      </c>
      <c r="J111" s="12">
        <v>0.05</v>
      </c>
      <c r="K111" s="37">
        <f t="shared" si="9"/>
        <v>0</v>
      </c>
      <c r="L111" s="11">
        <f t="shared" si="5"/>
        <v>0</v>
      </c>
    </row>
    <row r="112" spans="1:12" ht="39.75" customHeight="1" x14ac:dyDescent="0.25">
      <c r="A112" s="6">
        <v>104</v>
      </c>
      <c r="B112" s="26" t="s">
        <v>67</v>
      </c>
      <c r="C112" s="28">
        <v>70</v>
      </c>
      <c r="D112" s="31">
        <v>0</v>
      </c>
      <c r="E112" s="31">
        <v>0</v>
      </c>
      <c r="F112" s="35">
        <f t="shared" si="10"/>
        <v>70</v>
      </c>
      <c r="G112" s="8" t="s">
        <v>4</v>
      </c>
      <c r="H112" s="7"/>
      <c r="I112" s="10">
        <f t="shared" si="4"/>
        <v>0</v>
      </c>
      <c r="J112" s="12">
        <v>0.05</v>
      </c>
      <c r="K112" s="37">
        <f t="shared" si="9"/>
        <v>0</v>
      </c>
      <c r="L112" s="11">
        <f t="shared" si="5"/>
        <v>0</v>
      </c>
    </row>
    <row r="113" spans="1:12" ht="39.75" customHeight="1" x14ac:dyDescent="0.25">
      <c r="A113" s="6">
        <v>105</v>
      </c>
      <c r="B113" s="26" t="s">
        <v>68</v>
      </c>
      <c r="C113" s="28">
        <v>0</v>
      </c>
      <c r="D113" s="31">
        <v>7</v>
      </c>
      <c r="E113" s="31">
        <v>0</v>
      </c>
      <c r="F113" s="35">
        <f t="shared" si="10"/>
        <v>7</v>
      </c>
      <c r="G113" s="8" t="s">
        <v>4</v>
      </c>
      <c r="H113" s="7"/>
      <c r="I113" s="10">
        <f t="shared" si="4"/>
        <v>0</v>
      </c>
      <c r="J113" s="12">
        <v>0.05</v>
      </c>
      <c r="K113" s="37">
        <f t="shared" si="9"/>
        <v>0</v>
      </c>
      <c r="L113" s="11">
        <f t="shared" si="5"/>
        <v>0</v>
      </c>
    </row>
    <row r="114" spans="1:12" ht="114" customHeight="1" x14ac:dyDescent="0.25">
      <c r="A114" s="6">
        <v>106</v>
      </c>
      <c r="B114" s="26" t="s">
        <v>129</v>
      </c>
      <c r="C114" s="28">
        <v>100</v>
      </c>
      <c r="D114" s="31">
        <v>0</v>
      </c>
      <c r="E114" s="31">
        <v>0</v>
      </c>
      <c r="F114" s="35">
        <f t="shared" si="10"/>
        <v>100</v>
      </c>
      <c r="G114" s="8" t="s">
        <v>4</v>
      </c>
      <c r="H114" s="7"/>
      <c r="I114" s="10">
        <f t="shared" si="4"/>
        <v>0</v>
      </c>
      <c r="J114" s="12">
        <v>0.05</v>
      </c>
      <c r="K114" s="37">
        <f t="shared" si="9"/>
        <v>0</v>
      </c>
      <c r="L114" s="11">
        <f t="shared" si="5"/>
        <v>0</v>
      </c>
    </row>
    <row r="115" spans="1:12" ht="180.75" customHeight="1" x14ac:dyDescent="0.25">
      <c r="A115" s="6">
        <v>107</v>
      </c>
      <c r="B115" s="26" t="s">
        <v>157</v>
      </c>
      <c r="C115" s="28">
        <v>100</v>
      </c>
      <c r="D115" s="31">
        <v>0</v>
      </c>
      <c r="E115" s="31">
        <v>0</v>
      </c>
      <c r="F115" s="35">
        <f t="shared" si="10"/>
        <v>100</v>
      </c>
      <c r="G115" s="8" t="s">
        <v>4</v>
      </c>
      <c r="H115" s="7"/>
      <c r="I115" s="10">
        <f t="shared" si="4"/>
        <v>0</v>
      </c>
      <c r="J115" s="12">
        <v>0.05</v>
      </c>
      <c r="K115" s="37">
        <f t="shared" si="9"/>
        <v>0</v>
      </c>
      <c r="L115" s="11">
        <f t="shared" si="5"/>
        <v>0</v>
      </c>
    </row>
    <row r="116" spans="1:12" ht="141" customHeight="1" x14ac:dyDescent="0.25">
      <c r="A116" s="6">
        <v>108</v>
      </c>
      <c r="B116" s="26" t="s">
        <v>97</v>
      </c>
      <c r="C116" s="28">
        <v>0</v>
      </c>
      <c r="D116" s="31">
        <v>50</v>
      </c>
      <c r="E116" s="31">
        <v>0</v>
      </c>
      <c r="F116" s="35">
        <f t="shared" si="10"/>
        <v>50</v>
      </c>
      <c r="G116" s="8" t="s">
        <v>4</v>
      </c>
      <c r="H116" s="7"/>
      <c r="I116" s="10">
        <f t="shared" si="4"/>
        <v>0</v>
      </c>
      <c r="J116" s="12">
        <v>0.05</v>
      </c>
      <c r="K116" s="37">
        <f t="shared" si="9"/>
        <v>0</v>
      </c>
      <c r="L116" s="11">
        <f t="shared" si="5"/>
        <v>0</v>
      </c>
    </row>
    <row r="117" spans="1:12" ht="121.5" customHeight="1" x14ac:dyDescent="0.25">
      <c r="A117" s="6">
        <v>109</v>
      </c>
      <c r="B117" s="26" t="s">
        <v>158</v>
      </c>
      <c r="C117" s="28">
        <v>100</v>
      </c>
      <c r="D117" s="31">
        <v>0</v>
      </c>
      <c r="E117" s="31">
        <v>0</v>
      </c>
      <c r="F117" s="35">
        <f t="shared" si="10"/>
        <v>100</v>
      </c>
      <c r="G117" s="8" t="s">
        <v>4</v>
      </c>
      <c r="H117" s="7"/>
      <c r="I117" s="10">
        <f t="shared" ref="I117:I190" si="12">F117*H117</f>
        <v>0</v>
      </c>
      <c r="J117" s="12">
        <v>0.05</v>
      </c>
      <c r="K117" s="37">
        <f t="shared" si="9"/>
        <v>0</v>
      </c>
      <c r="L117" s="11">
        <f t="shared" ref="L117:L190" si="13">F117*H117*(1+J117)</f>
        <v>0</v>
      </c>
    </row>
    <row r="118" spans="1:12" ht="61.5" customHeight="1" x14ac:dyDescent="0.25">
      <c r="A118" s="6">
        <v>110</v>
      </c>
      <c r="B118" s="26" t="s">
        <v>159</v>
      </c>
      <c r="C118" s="28">
        <v>1450</v>
      </c>
      <c r="D118" s="31">
        <v>160</v>
      </c>
      <c r="E118" s="31">
        <v>100</v>
      </c>
      <c r="F118" s="35">
        <f t="shared" si="10"/>
        <v>1710</v>
      </c>
      <c r="G118" s="8" t="s">
        <v>4</v>
      </c>
      <c r="H118" s="7"/>
      <c r="I118" s="10">
        <f t="shared" si="12"/>
        <v>0</v>
      </c>
      <c r="J118" s="12">
        <v>0.05</v>
      </c>
      <c r="K118" s="37">
        <f t="shared" si="9"/>
        <v>0</v>
      </c>
      <c r="L118" s="11">
        <f t="shared" si="13"/>
        <v>0</v>
      </c>
    </row>
    <row r="119" spans="1:12" ht="113.25" customHeight="1" x14ac:dyDescent="0.25">
      <c r="A119" s="6">
        <v>111</v>
      </c>
      <c r="B119" s="26" t="s">
        <v>199</v>
      </c>
      <c r="C119" s="28">
        <v>15</v>
      </c>
      <c r="D119" s="31">
        <v>0</v>
      </c>
      <c r="E119" s="31">
        <v>0</v>
      </c>
      <c r="F119" s="35">
        <f t="shared" si="10"/>
        <v>15</v>
      </c>
      <c r="G119" s="8" t="s">
        <v>4</v>
      </c>
      <c r="H119" s="7"/>
      <c r="I119" s="10">
        <f t="shared" si="12"/>
        <v>0</v>
      </c>
      <c r="J119" s="12">
        <v>0.05</v>
      </c>
      <c r="K119" s="37">
        <f t="shared" si="9"/>
        <v>0</v>
      </c>
      <c r="L119" s="11">
        <f t="shared" si="13"/>
        <v>0</v>
      </c>
    </row>
    <row r="120" spans="1:12" ht="57.75" customHeight="1" x14ac:dyDescent="0.25">
      <c r="A120" s="6">
        <v>112</v>
      </c>
      <c r="B120" s="26" t="s">
        <v>98</v>
      </c>
      <c r="C120" s="28">
        <v>0</v>
      </c>
      <c r="D120" s="31">
        <v>10</v>
      </c>
      <c r="E120" s="31">
        <v>0</v>
      </c>
      <c r="F120" s="35">
        <f t="shared" si="10"/>
        <v>10</v>
      </c>
      <c r="G120" s="8" t="s">
        <v>4</v>
      </c>
      <c r="H120" s="7"/>
      <c r="I120" s="10">
        <f t="shared" si="12"/>
        <v>0</v>
      </c>
      <c r="J120" s="12">
        <v>0.05</v>
      </c>
      <c r="K120" s="37">
        <f t="shared" si="9"/>
        <v>0</v>
      </c>
      <c r="L120" s="11">
        <f t="shared" si="13"/>
        <v>0</v>
      </c>
    </row>
    <row r="121" spans="1:12" ht="74.25" customHeight="1" x14ac:dyDescent="0.25">
      <c r="A121" s="6">
        <v>113</v>
      </c>
      <c r="B121" s="26" t="s">
        <v>123</v>
      </c>
      <c r="C121" s="28">
        <v>10</v>
      </c>
      <c r="D121" s="31">
        <v>0</v>
      </c>
      <c r="E121" s="31">
        <v>2</v>
      </c>
      <c r="F121" s="35">
        <f t="shared" si="10"/>
        <v>12</v>
      </c>
      <c r="G121" s="8" t="s">
        <v>4</v>
      </c>
      <c r="H121" s="7"/>
      <c r="I121" s="10">
        <f t="shared" si="12"/>
        <v>0</v>
      </c>
      <c r="J121" s="12">
        <v>0.05</v>
      </c>
      <c r="K121" s="37">
        <f t="shared" si="9"/>
        <v>0</v>
      </c>
      <c r="L121" s="11">
        <f t="shared" si="13"/>
        <v>0</v>
      </c>
    </row>
    <row r="122" spans="1:12" ht="61.5" customHeight="1" x14ac:dyDescent="0.25">
      <c r="A122" s="6">
        <v>114</v>
      </c>
      <c r="B122" s="26" t="s">
        <v>193</v>
      </c>
      <c r="C122" s="28">
        <v>0</v>
      </c>
      <c r="D122" s="31">
        <v>30</v>
      </c>
      <c r="E122" s="31">
        <v>0</v>
      </c>
      <c r="F122" s="35">
        <f t="shared" si="10"/>
        <v>30</v>
      </c>
      <c r="G122" s="8" t="s">
        <v>4</v>
      </c>
      <c r="H122" s="7"/>
      <c r="I122" s="10">
        <f t="shared" si="12"/>
        <v>0</v>
      </c>
      <c r="J122" s="12">
        <v>0.05</v>
      </c>
      <c r="K122" s="37">
        <f t="shared" si="9"/>
        <v>0</v>
      </c>
      <c r="L122" s="11">
        <f t="shared" si="13"/>
        <v>0</v>
      </c>
    </row>
    <row r="123" spans="1:12" ht="120.75" customHeight="1" x14ac:dyDescent="0.25">
      <c r="A123" s="6">
        <v>115</v>
      </c>
      <c r="B123" s="26" t="s">
        <v>160</v>
      </c>
      <c r="C123" s="28">
        <v>0</v>
      </c>
      <c r="D123" s="31">
        <v>10</v>
      </c>
      <c r="E123" s="31">
        <v>0</v>
      </c>
      <c r="F123" s="35">
        <f t="shared" si="10"/>
        <v>10</v>
      </c>
      <c r="G123" s="8" t="s">
        <v>4</v>
      </c>
      <c r="H123" s="7"/>
      <c r="I123" s="10">
        <f t="shared" si="12"/>
        <v>0</v>
      </c>
      <c r="J123" s="12">
        <v>0.05</v>
      </c>
      <c r="K123" s="37">
        <f t="shared" si="9"/>
        <v>0</v>
      </c>
      <c r="L123" s="11">
        <f t="shared" si="13"/>
        <v>0</v>
      </c>
    </row>
    <row r="124" spans="1:12" ht="64.5" customHeight="1" x14ac:dyDescent="0.25">
      <c r="A124" s="6">
        <v>116</v>
      </c>
      <c r="B124" s="26" t="s">
        <v>104</v>
      </c>
      <c r="C124" s="28">
        <v>0</v>
      </c>
      <c r="D124" s="31">
        <v>30</v>
      </c>
      <c r="E124" s="31">
        <v>0</v>
      </c>
      <c r="F124" s="35">
        <f t="shared" si="10"/>
        <v>30</v>
      </c>
      <c r="G124" s="8" t="s">
        <v>4</v>
      </c>
      <c r="H124" s="7"/>
      <c r="I124" s="10">
        <f t="shared" si="12"/>
        <v>0</v>
      </c>
      <c r="J124" s="12">
        <v>0.05</v>
      </c>
      <c r="K124" s="37">
        <f t="shared" si="9"/>
        <v>0</v>
      </c>
      <c r="L124" s="11">
        <f t="shared" si="13"/>
        <v>0</v>
      </c>
    </row>
    <row r="125" spans="1:12" ht="58.5" customHeight="1" x14ac:dyDescent="0.25">
      <c r="A125" s="6">
        <v>117</v>
      </c>
      <c r="B125" s="26" t="s">
        <v>192</v>
      </c>
      <c r="C125" s="28">
        <v>0</v>
      </c>
      <c r="D125" s="31">
        <v>0</v>
      </c>
      <c r="E125" s="31">
        <v>15</v>
      </c>
      <c r="F125" s="35">
        <f t="shared" si="10"/>
        <v>15</v>
      </c>
      <c r="G125" s="8" t="s">
        <v>4</v>
      </c>
      <c r="H125" s="7"/>
      <c r="I125" s="10">
        <f t="shared" si="12"/>
        <v>0</v>
      </c>
      <c r="J125" s="12">
        <v>0.08</v>
      </c>
      <c r="K125" s="37">
        <f t="shared" si="9"/>
        <v>0</v>
      </c>
      <c r="L125" s="11">
        <f t="shared" si="13"/>
        <v>0</v>
      </c>
    </row>
    <row r="126" spans="1:12" ht="145.5" customHeight="1" x14ac:dyDescent="0.25">
      <c r="A126" s="6">
        <v>118</v>
      </c>
      <c r="B126" s="25" t="s">
        <v>191</v>
      </c>
      <c r="C126" s="28">
        <v>135</v>
      </c>
      <c r="D126" s="31">
        <v>0</v>
      </c>
      <c r="E126" s="31">
        <v>0</v>
      </c>
      <c r="F126" s="35">
        <f t="shared" si="10"/>
        <v>135</v>
      </c>
      <c r="G126" s="8" t="s">
        <v>4</v>
      </c>
      <c r="H126" s="7"/>
      <c r="I126" s="10">
        <f t="shared" si="12"/>
        <v>0</v>
      </c>
      <c r="J126" s="12">
        <v>0.08</v>
      </c>
      <c r="K126" s="37">
        <f t="shared" si="9"/>
        <v>0</v>
      </c>
      <c r="L126" s="11">
        <f t="shared" si="13"/>
        <v>0</v>
      </c>
    </row>
    <row r="127" spans="1:12" ht="87" customHeight="1" x14ac:dyDescent="0.25">
      <c r="A127" s="6">
        <v>119</v>
      </c>
      <c r="B127" s="26" t="s">
        <v>190</v>
      </c>
      <c r="C127" s="28">
        <v>0</v>
      </c>
      <c r="D127" s="31">
        <v>30</v>
      </c>
      <c r="E127" s="31">
        <v>0</v>
      </c>
      <c r="F127" s="35">
        <f t="shared" si="10"/>
        <v>30</v>
      </c>
      <c r="G127" s="8" t="s">
        <v>4</v>
      </c>
      <c r="H127" s="7"/>
      <c r="I127" s="10">
        <f t="shared" si="12"/>
        <v>0</v>
      </c>
      <c r="J127" s="12">
        <v>0.08</v>
      </c>
      <c r="K127" s="37">
        <f t="shared" si="9"/>
        <v>0</v>
      </c>
      <c r="L127" s="11">
        <f t="shared" si="13"/>
        <v>0</v>
      </c>
    </row>
    <row r="128" spans="1:12" ht="86.25" customHeight="1" x14ac:dyDescent="0.25">
      <c r="A128" s="6">
        <v>120</v>
      </c>
      <c r="B128" s="26" t="s">
        <v>99</v>
      </c>
      <c r="C128" s="28">
        <v>0</v>
      </c>
      <c r="D128" s="31">
        <v>15</v>
      </c>
      <c r="E128" s="31">
        <v>20</v>
      </c>
      <c r="F128" s="35">
        <f t="shared" si="10"/>
        <v>35</v>
      </c>
      <c r="G128" s="8" t="s">
        <v>4</v>
      </c>
      <c r="H128" s="7"/>
      <c r="I128" s="10">
        <f t="shared" si="12"/>
        <v>0</v>
      </c>
      <c r="J128" s="12">
        <v>0.08</v>
      </c>
      <c r="K128" s="37">
        <f t="shared" si="9"/>
        <v>0</v>
      </c>
      <c r="L128" s="11">
        <f t="shared" si="13"/>
        <v>0</v>
      </c>
    </row>
    <row r="129" spans="1:12" ht="55.5" customHeight="1" x14ac:dyDescent="0.25">
      <c r="A129" s="6">
        <v>121</v>
      </c>
      <c r="B129" s="26" t="s">
        <v>69</v>
      </c>
      <c r="C129" s="28">
        <v>60</v>
      </c>
      <c r="D129" s="31">
        <v>0</v>
      </c>
      <c r="E129" s="31">
        <v>0</v>
      </c>
      <c r="F129" s="35">
        <f t="shared" si="10"/>
        <v>60</v>
      </c>
      <c r="G129" s="8" t="s">
        <v>4</v>
      </c>
      <c r="H129" s="7"/>
      <c r="I129" s="10">
        <f t="shared" si="12"/>
        <v>0</v>
      </c>
      <c r="J129" s="12">
        <v>0.08</v>
      </c>
      <c r="K129" s="37">
        <f t="shared" si="9"/>
        <v>0</v>
      </c>
      <c r="L129" s="11">
        <f t="shared" si="13"/>
        <v>0</v>
      </c>
    </row>
    <row r="130" spans="1:12" ht="75.75" customHeight="1" x14ac:dyDescent="0.25">
      <c r="A130" s="6">
        <v>122</v>
      </c>
      <c r="B130" s="26" t="s">
        <v>70</v>
      </c>
      <c r="C130" s="28">
        <v>35</v>
      </c>
      <c r="D130" s="31">
        <v>5</v>
      </c>
      <c r="E130" s="31">
        <v>40</v>
      </c>
      <c r="F130" s="35">
        <f t="shared" si="10"/>
        <v>80</v>
      </c>
      <c r="G130" s="8" t="s">
        <v>4</v>
      </c>
      <c r="H130" s="7"/>
      <c r="I130" s="10">
        <f t="shared" si="12"/>
        <v>0</v>
      </c>
      <c r="J130" s="12">
        <v>0.23</v>
      </c>
      <c r="K130" s="37">
        <f t="shared" si="9"/>
        <v>0</v>
      </c>
      <c r="L130" s="11">
        <f t="shared" si="13"/>
        <v>0</v>
      </c>
    </row>
    <row r="131" spans="1:12" ht="65.25" customHeight="1" x14ac:dyDescent="0.25">
      <c r="A131" s="6">
        <v>123</v>
      </c>
      <c r="B131" s="26" t="s">
        <v>11</v>
      </c>
      <c r="C131" s="28">
        <v>0</v>
      </c>
      <c r="D131" s="31">
        <v>2</v>
      </c>
      <c r="E131" s="31">
        <v>0</v>
      </c>
      <c r="F131" s="35">
        <f t="shared" si="10"/>
        <v>2</v>
      </c>
      <c r="G131" s="8" t="s">
        <v>4</v>
      </c>
      <c r="H131" s="7"/>
      <c r="I131" s="10">
        <f t="shared" si="12"/>
        <v>0</v>
      </c>
      <c r="J131" s="12">
        <v>0.23</v>
      </c>
      <c r="K131" s="37">
        <f t="shared" si="9"/>
        <v>0</v>
      </c>
      <c r="L131" s="11">
        <f t="shared" si="13"/>
        <v>0</v>
      </c>
    </row>
    <row r="132" spans="1:12" ht="93" customHeight="1" x14ac:dyDescent="0.25">
      <c r="A132" s="6">
        <v>124</v>
      </c>
      <c r="B132" s="26" t="s">
        <v>161</v>
      </c>
      <c r="C132" s="28">
        <v>120</v>
      </c>
      <c r="D132" s="31">
        <v>35</v>
      </c>
      <c r="E132" s="31">
        <v>0</v>
      </c>
      <c r="F132" s="35">
        <f t="shared" si="10"/>
        <v>155</v>
      </c>
      <c r="G132" s="8" t="s">
        <v>4</v>
      </c>
      <c r="H132" s="7"/>
      <c r="I132" s="10">
        <f t="shared" si="12"/>
        <v>0</v>
      </c>
      <c r="J132" s="12">
        <v>0.05</v>
      </c>
      <c r="K132" s="37">
        <f t="shared" si="9"/>
        <v>0</v>
      </c>
      <c r="L132" s="11">
        <f t="shared" si="13"/>
        <v>0</v>
      </c>
    </row>
    <row r="133" spans="1:12" ht="35.25" customHeight="1" x14ac:dyDescent="0.25">
      <c r="A133" s="6">
        <v>125</v>
      </c>
      <c r="B133" s="26" t="s">
        <v>12</v>
      </c>
      <c r="C133" s="28">
        <v>250</v>
      </c>
      <c r="D133" s="31">
        <v>100</v>
      </c>
      <c r="E133" s="31">
        <v>60</v>
      </c>
      <c r="F133" s="35">
        <f t="shared" si="10"/>
        <v>410</v>
      </c>
      <c r="G133" s="8" t="s">
        <v>5</v>
      </c>
      <c r="H133" s="7"/>
      <c r="I133" s="10">
        <f t="shared" si="12"/>
        <v>0</v>
      </c>
      <c r="J133" s="12">
        <v>0.08</v>
      </c>
      <c r="K133" s="37">
        <f t="shared" si="9"/>
        <v>0</v>
      </c>
      <c r="L133" s="11">
        <f t="shared" si="13"/>
        <v>0</v>
      </c>
    </row>
    <row r="134" spans="1:12" ht="35.25" customHeight="1" x14ac:dyDescent="0.25">
      <c r="A134" s="6">
        <v>126</v>
      </c>
      <c r="B134" s="26" t="s">
        <v>13</v>
      </c>
      <c r="C134" s="28">
        <v>50</v>
      </c>
      <c r="D134" s="31">
        <v>10</v>
      </c>
      <c r="E134" s="31">
        <v>12</v>
      </c>
      <c r="F134" s="35">
        <f t="shared" si="10"/>
        <v>72</v>
      </c>
      <c r="G134" s="8" t="s">
        <v>4</v>
      </c>
      <c r="H134" s="7"/>
      <c r="I134" s="10">
        <f t="shared" si="12"/>
        <v>0</v>
      </c>
      <c r="J134" s="12">
        <v>0.08</v>
      </c>
      <c r="K134" s="37">
        <f t="shared" si="9"/>
        <v>0</v>
      </c>
      <c r="L134" s="11">
        <f t="shared" si="13"/>
        <v>0</v>
      </c>
    </row>
    <row r="135" spans="1:12" ht="35.25" customHeight="1" x14ac:dyDescent="0.25">
      <c r="A135" s="6">
        <v>127</v>
      </c>
      <c r="B135" s="26" t="s">
        <v>189</v>
      </c>
      <c r="C135" s="28">
        <v>7</v>
      </c>
      <c r="D135" s="31">
        <v>0</v>
      </c>
      <c r="E135" s="31">
        <v>0</v>
      </c>
      <c r="F135" s="35">
        <f t="shared" si="10"/>
        <v>7</v>
      </c>
      <c r="G135" s="8" t="s">
        <v>36</v>
      </c>
      <c r="H135" s="7"/>
      <c r="I135" s="10">
        <f t="shared" si="12"/>
        <v>0</v>
      </c>
      <c r="J135" s="12">
        <v>0.05</v>
      </c>
      <c r="K135" s="37"/>
      <c r="L135" s="11">
        <f t="shared" si="13"/>
        <v>0</v>
      </c>
    </row>
    <row r="136" spans="1:12" ht="35.25" customHeight="1" x14ac:dyDescent="0.25">
      <c r="A136" s="6">
        <v>128</v>
      </c>
      <c r="B136" s="26" t="s">
        <v>188</v>
      </c>
      <c r="C136" s="28">
        <v>0</v>
      </c>
      <c r="D136" s="31">
        <v>20</v>
      </c>
      <c r="E136" s="31">
        <v>60</v>
      </c>
      <c r="F136" s="35">
        <f t="shared" si="10"/>
        <v>80</v>
      </c>
      <c r="G136" s="8" t="s">
        <v>4</v>
      </c>
      <c r="H136" s="7"/>
      <c r="I136" s="10">
        <f t="shared" si="12"/>
        <v>0</v>
      </c>
      <c r="J136" s="12">
        <v>0.05</v>
      </c>
      <c r="K136" s="37">
        <f t="shared" si="9"/>
        <v>0</v>
      </c>
      <c r="L136" s="11">
        <f t="shared" si="13"/>
        <v>0</v>
      </c>
    </row>
    <row r="137" spans="1:12" ht="35.25" customHeight="1" x14ac:dyDescent="0.25">
      <c r="A137" s="6">
        <v>129</v>
      </c>
      <c r="B137" s="25" t="s">
        <v>177</v>
      </c>
      <c r="C137" s="28">
        <v>8</v>
      </c>
      <c r="D137" s="31">
        <v>0</v>
      </c>
      <c r="E137" s="31">
        <v>0</v>
      </c>
      <c r="F137" s="35">
        <f t="shared" si="10"/>
        <v>8</v>
      </c>
      <c r="G137" s="8" t="s">
        <v>4</v>
      </c>
      <c r="H137" s="7"/>
      <c r="I137" s="10">
        <f t="shared" si="12"/>
        <v>0</v>
      </c>
      <c r="J137" s="12">
        <v>0.05</v>
      </c>
      <c r="K137" s="37">
        <f t="shared" si="9"/>
        <v>0</v>
      </c>
      <c r="L137" s="11">
        <f t="shared" si="13"/>
        <v>0</v>
      </c>
    </row>
    <row r="138" spans="1:12" ht="35.25" customHeight="1" x14ac:dyDescent="0.25">
      <c r="A138" s="6">
        <v>130</v>
      </c>
      <c r="B138" s="26" t="s">
        <v>14</v>
      </c>
      <c r="C138" s="28">
        <v>70</v>
      </c>
      <c r="D138" s="31">
        <v>40</v>
      </c>
      <c r="E138" s="31">
        <v>75</v>
      </c>
      <c r="F138" s="35">
        <f t="shared" si="10"/>
        <v>185</v>
      </c>
      <c r="G138" s="8" t="s">
        <v>4</v>
      </c>
      <c r="H138" s="7"/>
      <c r="I138" s="10">
        <f t="shared" si="12"/>
        <v>0</v>
      </c>
      <c r="J138" s="12">
        <v>0.05</v>
      </c>
      <c r="K138" s="37">
        <f t="shared" si="9"/>
        <v>0</v>
      </c>
      <c r="L138" s="11">
        <f t="shared" si="13"/>
        <v>0</v>
      </c>
    </row>
    <row r="139" spans="1:12" ht="35.25" customHeight="1" x14ac:dyDescent="0.25">
      <c r="A139" s="6">
        <v>131</v>
      </c>
      <c r="B139" s="26" t="s">
        <v>71</v>
      </c>
      <c r="C139" s="28">
        <v>90</v>
      </c>
      <c r="D139" s="31">
        <v>35</v>
      </c>
      <c r="E139" s="31">
        <v>35</v>
      </c>
      <c r="F139" s="35">
        <f t="shared" si="10"/>
        <v>160</v>
      </c>
      <c r="G139" s="8" t="s">
        <v>36</v>
      </c>
      <c r="H139" s="7"/>
      <c r="I139" s="10">
        <f t="shared" si="12"/>
        <v>0</v>
      </c>
      <c r="J139" s="12">
        <v>0.05</v>
      </c>
      <c r="K139" s="37">
        <f t="shared" si="9"/>
        <v>0</v>
      </c>
      <c r="L139" s="11">
        <f t="shared" si="13"/>
        <v>0</v>
      </c>
    </row>
    <row r="140" spans="1:12" ht="35.25" customHeight="1" x14ac:dyDescent="0.25">
      <c r="A140" s="6">
        <v>132</v>
      </c>
      <c r="B140" s="26" t="s">
        <v>15</v>
      </c>
      <c r="C140" s="28">
        <v>0</v>
      </c>
      <c r="D140" s="31">
        <v>30</v>
      </c>
      <c r="E140" s="31">
        <v>0</v>
      </c>
      <c r="F140" s="35">
        <f t="shared" si="10"/>
        <v>30</v>
      </c>
      <c r="G140" s="8" t="s">
        <v>4</v>
      </c>
      <c r="H140" s="7"/>
      <c r="I140" s="10">
        <f t="shared" si="12"/>
        <v>0</v>
      </c>
      <c r="J140" s="12">
        <v>0.05</v>
      </c>
      <c r="K140" s="37">
        <f t="shared" si="9"/>
        <v>0</v>
      </c>
      <c r="L140" s="11">
        <f t="shared" si="13"/>
        <v>0</v>
      </c>
    </row>
    <row r="141" spans="1:12" ht="35.25" customHeight="1" x14ac:dyDescent="0.25">
      <c r="A141" s="6">
        <v>133</v>
      </c>
      <c r="B141" s="26" t="s">
        <v>124</v>
      </c>
      <c r="C141" s="28">
        <v>45</v>
      </c>
      <c r="D141" s="31">
        <v>0</v>
      </c>
      <c r="E141" s="31">
        <v>40</v>
      </c>
      <c r="F141" s="35">
        <f t="shared" si="10"/>
        <v>85</v>
      </c>
      <c r="G141" s="8" t="s">
        <v>36</v>
      </c>
      <c r="H141" s="7"/>
      <c r="I141" s="10">
        <f t="shared" si="12"/>
        <v>0</v>
      </c>
      <c r="J141" s="12">
        <v>0.05</v>
      </c>
      <c r="K141" s="37">
        <f t="shared" si="9"/>
        <v>0</v>
      </c>
      <c r="L141" s="11">
        <f t="shared" si="13"/>
        <v>0</v>
      </c>
    </row>
    <row r="142" spans="1:12" ht="73.5" customHeight="1" x14ac:dyDescent="0.25">
      <c r="A142" s="6">
        <v>134</v>
      </c>
      <c r="B142" s="25" t="s">
        <v>176</v>
      </c>
      <c r="C142" s="28">
        <v>50</v>
      </c>
      <c r="D142" s="31">
        <v>0</v>
      </c>
      <c r="E142" s="31">
        <v>0</v>
      </c>
      <c r="F142" s="35">
        <f t="shared" si="10"/>
        <v>50</v>
      </c>
      <c r="G142" s="8" t="s">
        <v>4</v>
      </c>
      <c r="H142" s="7"/>
      <c r="I142" s="10">
        <f t="shared" si="12"/>
        <v>0</v>
      </c>
      <c r="J142" s="12">
        <v>0.23</v>
      </c>
      <c r="K142" s="37">
        <f t="shared" si="9"/>
        <v>0</v>
      </c>
      <c r="L142" s="11">
        <f t="shared" si="13"/>
        <v>0</v>
      </c>
    </row>
    <row r="143" spans="1:12" ht="41.25" customHeight="1" x14ac:dyDescent="0.25">
      <c r="A143" s="6">
        <v>135</v>
      </c>
      <c r="B143" s="25" t="s">
        <v>162</v>
      </c>
      <c r="C143" s="28">
        <v>35</v>
      </c>
      <c r="D143" s="31">
        <v>0</v>
      </c>
      <c r="E143" s="31">
        <v>0</v>
      </c>
      <c r="F143" s="35">
        <f t="shared" si="10"/>
        <v>35</v>
      </c>
      <c r="G143" s="8" t="s">
        <v>36</v>
      </c>
      <c r="H143" s="7"/>
      <c r="I143" s="10">
        <f t="shared" si="12"/>
        <v>0</v>
      </c>
      <c r="J143" s="12">
        <v>0.05</v>
      </c>
      <c r="K143" s="37"/>
      <c r="L143" s="11">
        <f t="shared" si="13"/>
        <v>0</v>
      </c>
    </row>
    <row r="144" spans="1:12" ht="41.25" customHeight="1" x14ac:dyDescent="0.25">
      <c r="A144" s="6">
        <v>136</v>
      </c>
      <c r="B144" s="26" t="s">
        <v>72</v>
      </c>
      <c r="C144" s="28">
        <v>70</v>
      </c>
      <c r="D144" s="31">
        <v>50</v>
      </c>
      <c r="E144" s="31">
        <v>45</v>
      </c>
      <c r="F144" s="35">
        <f t="shared" si="10"/>
        <v>165</v>
      </c>
      <c r="G144" s="8" t="s">
        <v>36</v>
      </c>
      <c r="H144" s="7"/>
      <c r="I144" s="10">
        <f t="shared" si="12"/>
        <v>0</v>
      </c>
      <c r="J144" s="12">
        <v>0.05</v>
      </c>
      <c r="K144" s="37">
        <f t="shared" si="9"/>
        <v>0</v>
      </c>
      <c r="L144" s="11">
        <f t="shared" si="13"/>
        <v>0</v>
      </c>
    </row>
    <row r="145" spans="1:12" ht="41.25" customHeight="1" x14ac:dyDescent="0.25">
      <c r="A145" s="6">
        <v>137</v>
      </c>
      <c r="B145" s="26" t="s">
        <v>16</v>
      </c>
      <c r="C145" s="28">
        <v>45</v>
      </c>
      <c r="D145" s="31">
        <v>20</v>
      </c>
      <c r="E145" s="31">
        <v>15</v>
      </c>
      <c r="F145" s="35">
        <f t="shared" si="10"/>
        <v>80</v>
      </c>
      <c r="G145" s="8" t="s">
        <v>4</v>
      </c>
      <c r="H145" s="7"/>
      <c r="I145" s="10">
        <f t="shared" si="12"/>
        <v>0</v>
      </c>
      <c r="J145" s="12">
        <v>0.05</v>
      </c>
      <c r="K145" s="37">
        <f t="shared" si="9"/>
        <v>0</v>
      </c>
      <c r="L145" s="11">
        <f t="shared" si="13"/>
        <v>0</v>
      </c>
    </row>
    <row r="146" spans="1:12" ht="72.75" customHeight="1" x14ac:dyDescent="0.25">
      <c r="A146" s="6">
        <v>138</v>
      </c>
      <c r="B146" s="25" t="s">
        <v>175</v>
      </c>
      <c r="C146" s="28">
        <v>35</v>
      </c>
      <c r="D146" s="31">
        <v>0</v>
      </c>
      <c r="E146" s="31">
        <v>0</v>
      </c>
      <c r="F146" s="35">
        <f t="shared" si="10"/>
        <v>35</v>
      </c>
      <c r="G146" s="8" t="s">
        <v>4</v>
      </c>
      <c r="H146" s="7"/>
      <c r="I146" s="10">
        <f t="shared" si="12"/>
        <v>0</v>
      </c>
      <c r="J146" s="12">
        <v>0.05</v>
      </c>
      <c r="K146" s="37">
        <f t="shared" si="9"/>
        <v>0</v>
      </c>
      <c r="L146" s="11">
        <f t="shared" si="13"/>
        <v>0</v>
      </c>
    </row>
    <row r="147" spans="1:12" ht="37.5" customHeight="1" x14ac:dyDescent="0.25">
      <c r="A147" s="6">
        <v>139</v>
      </c>
      <c r="B147" s="26" t="s">
        <v>73</v>
      </c>
      <c r="C147" s="28">
        <v>0</v>
      </c>
      <c r="D147" s="31">
        <v>15</v>
      </c>
      <c r="E147" s="31">
        <v>0</v>
      </c>
      <c r="F147" s="35">
        <f t="shared" si="10"/>
        <v>15</v>
      </c>
      <c r="G147" s="8" t="s">
        <v>4</v>
      </c>
      <c r="H147" s="7"/>
      <c r="I147" s="10">
        <f t="shared" si="12"/>
        <v>0</v>
      </c>
      <c r="J147" s="12">
        <v>0.05</v>
      </c>
      <c r="K147" s="37">
        <f t="shared" si="9"/>
        <v>0</v>
      </c>
      <c r="L147" s="11">
        <f t="shared" si="13"/>
        <v>0</v>
      </c>
    </row>
    <row r="148" spans="1:12" ht="37.5" customHeight="1" x14ac:dyDescent="0.25">
      <c r="A148" s="6">
        <v>140</v>
      </c>
      <c r="B148" s="26" t="s">
        <v>125</v>
      </c>
      <c r="C148" s="28">
        <v>75</v>
      </c>
      <c r="D148" s="31">
        <v>0</v>
      </c>
      <c r="E148" s="31">
        <v>78</v>
      </c>
      <c r="F148" s="35">
        <f t="shared" si="10"/>
        <v>153</v>
      </c>
      <c r="G148" s="8" t="s">
        <v>4</v>
      </c>
      <c r="H148" s="7"/>
      <c r="I148" s="10">
        <f t="shared" si="12"/>
        <v>0</v>
      </c>
      <c r="J148" s="12">
        <v>0.05</v>
      </c>
      <c r="K148" s="37"/>
      <c r="L148" s="11">
        <f t="shared" si="13"/>
        <v>0</v>
      </c>
    </row>
    <row r="149" spans="1:12" ht="37.5" customHeight="1" x14ac:dyDescent="0.25">
      <c r="A149" s="6">
        <v>141</v>
      </c>
      <c r="B149" s="26" t="s">
        <v>17</v>
      </c>
      <c r="C149" s="28">
        <v>70</v>
      </c>
      <c r="D149" s="31">
        <v>20</v>
      </c>
      <c r="E149" s="31">
        <v>20</v>
      </c>
      <c r="F149" s="35">
        <f t="shared" si="10"/>
        <v>110</v>
      </c>
      <c r="G149" s="8" t="s">
        <v>36</v>
      </c>
      <c r="H149" s="7"/>
      <c r="I149" s="10">
        <f t="shared" si="12"/>
        <v>0</v>
      </c>
      <c r="J149" s="12">
        <v>0.05</v>
      </c>
      <c r="K149" s="37">
        <f t="shared" si="9"/>
        <v>0</v>
      </c>
      <c r="L149" s="11">
        <f t="shared" si="13"/>
        <v>0</v>
      </c>
    </row>
    <row r="150" spans="1:12" ht="37.5" customHeight="1" x14ac:dyDescent="0.25">
      <c r="A150" s="6">
        <v>142</v>
      </c>
      <c r="B150" s="26" t="s">
        <v>18</v>
      </c>
      <c r="C150" s="28">
        <v>80</v>
      </c>
      <c r="D150" s="31">
        <v>220</v>
      </c>
      <c r="E150" s="31">
        <v>280</v>
      </c>
      <c r="F150" s="35">
        <f t="shared" si="10"/>
        <v>580</v>
      </c>
      <c r="G150" s="8" t="s">
        <v>5</v>
      </c>
      <c r="H150" s="7"/>
      <c r="I150" s="10">
        <f t="shared" si="12"/>
        <v>0</v>
      </c>
      <c r="J150" s="12">
        <v>0.05</v>
      </c>
      <c r="K150" s="37">
        <f t="shared" ref="K150:K173" si="14">H150+(H150*J150)</f>
        <v>0</v>
      </c>
      <c r="L150" s="11">
        <f t="shared" si="13"/>
        <v>0</v>
      </c>
    </row>
    <row r="151" spans="1:12" ht="37.5" customHeight="1" x14ac:dyDescent="0.25">
      <c r="A151" s="6">
        <v>143</v>
      </c>
      <c r="B151" s="26" t="s">
        <v>163</v>
      </c>
      <c r="C151" s="28">
        <v>500</v>
      </c>
      <c r="D151" s="31">
        <v>0</v>
      </c>
      <c r="E151" s="31">
        <v>0</v>
      </c>
      <c r="F151" s="35">
        <f t="shared" si="10"/>
        <v>500</v>
      </c>
      <c r="G151" s="8" t="s">
        <v>5</v>
      </c>
      <c r="H151" s="7"/>
      <c r="I151" s="10">
        <f t="shared" si="12"/>
        <v>0</v>
      </c>
      <c r="J151" s="12">
        <v>0.05</v>
      </c>
      <c r="K151" s="37">
        <f t="shared" si="14"/>
        <v>0</v>
      </c>
      <c r="L151" s="11">
        <f t="shared" si="13"/>
        <v>0</v>
      </c>
    </row>
    <row r="152" spans="1:12" ht="37.5" customHeight="1" x14ac:dyDescent="0.25">
      <c r="A152" s="6">
        <v>144</v>
      </c>
      <c r="B152" s="26" t="s">
        <v>74</v>
      </c>
      <c r="C152" s="28">
        <v>0</v>
      </c>
      <c r="D152" s="31">
        <v>0</v>
      </c>
      <c r="E152" s="31">
        <v>80</v>
      </c>
      <c r="F152" s="35">
        <f t="shared" si="10"/>
        <v>80</v>
      </c>
      <c r="G152" s="8" t="s">
        <v>4</v>
      </c>
      <c r="H152" s="7"/>
      <c r="I152" s="10"/>
      <c r="J152" s="12">
        <v>0.05</v>
      </c>
      <c r="K152" s="37"/>
      <c r="L152" s="11"/>
    </row>
    <row r="153" spans="1:12" ht="37.5" customHeight="1" x14ac:dyDescent="0.25">
      <c r="A153" s="6">
        <v>145</v>
      </c>
      <c r="B153" s="26" t="s">
        <v>19</v>
      </c>
      <c r="C153" s="28">
        <v>0</v>
      </c>
      <c r="D153" s="31">
        <v>6</v>
      </c>
      <c r="E153" s="31">
        <v>0</v>
      </c>
      <c r="F153" s="35">
        <f t="shared" si="10"/>
        <v>6</v>
      </c>
      <c r="G153" s="8" t="s">
        <v>5</v>
      </c>
      <c r="H153" s="7"/>
      <c r="I153" s="10">
        <f t="shared" si="12"/>
        <v>0</v>
      </c>
      <c r="J153" s="12">
        <v>0.05</v>
      </c>
      <c r="K153" s="37">
        <f t="shared" si="14"/>
        <v>0</v>
      </c>
      <c r="L153" s="11">
        <f t="shared" si="13"/>
        <v>0</v>
      </c>
    </row>
    <row r="154" spans="1:12" ht="110.25" x14ac:dyDescent="0.25">
      <c r="A154" s="6">
        <v>146</v>
      </c>
      <c r="B154" s="26" t="s">
        <v>198</v>
      </c>
      <c r="C154" s="28">
        <v>0</v>
      </c>
      <c r="D154" s="31">
        <v>80</v>
      </c>
      <c r="E154" s="31">
        <v>50</v>
      </c>
      <c r="F154" s="35">
        <f t="shared" si="10"/>
        <v>130</v>
      </c>
      <c r="G154" s="8" t="s">
        <v>4</v>
      </c>
      <c r="H154" s="7"/>
      <c r="I154" s="10">
        <f t="shared" si="12"/>
        <v>0</v>
      </c>
      <c r="J154" s="12">
        <v>0.05</v>
      </c>
      <c r="K154" s="37">
        <f t="shared" si="14"/>
        <v>0</v>
      </c>
      <c r="L154" s="11">
        <f t="shared" si="13"/>
        <v>0</v>
      </c>
    </row>
    <row r="155" spans="1:12" ht="114.75" customHeight="1" x14ac:dyDescent="0.25">
      <c r="A155" s="6">
        <v>147</v>
      </c>
      <c r="B155" s="26" t="s">
        <v>197</v>
      </c>
      <c r="C155" s="28">
        <v>0</v>
      </c>
      <c r="D155" s="31">
        <v>0</v>
      </c>
      <c r="E155" s="31">
        <v>35</v>
      </c>
      <c r="F155" s="35">
        <f t="shared" si="10"/>
        <v>35</v>
      </c>
      <c r="G155" s="8" t="s">
        <v>4</v>
      </c>
      <c r="H155" s="7"/>
      <c r="I155" s="10">
        <f t="shared" si="12"/>
        <v>0</v>
      </c>
      <c r="J155" s="12">
        <v>0.05</v>
      </c>
      <c r="K155" s="37">
        <f t="shared" si="14"/>
        <v>0</v>
      </c>
      <c r="L155" s="11">
        <f t="shared" si="13"/>
        <v>0</v>
      </c>
    </row>
    <row r="156" spans="1:12" ht="44.25" customHeight="1" x14ac:dyDescent="0.25">
      <c r="A156" s="6">
        <v>148</v>
      </c>
      <c r="B156" s="26" t="s">
        <v>20</v>
      </c>
      <c r="C156" s="28">
        <v>40</v>
      </c>
      <c r="D156" s="31">
        <v>10</v>
      </c>
      <c r="E156" s="31">
        <v>0</v>
      </c>
      <c r="F156" s="35">
        <f t="shared" si="10"/>
        <v>50</v>
      </c>
      <c r="G156" s="8" t="s">
        <v>4</v>
      </c>
      <c r="H156" s="7"/>
      <c r="I156" s="10">
        <f t="shared" si="12"/>
        <v>0</v>
      </c>
      <c r="J156" s="12">
        <v>0.05</v>
      </c>
      <c r="K156" s="37">
        <f t="shared" si="14"/>
        <v>0</v>
      </c>
      <c r="L156" s="11">
        <f t="shared" si="13"/>
        <v>0</v>
      </c>
    </row>
    <row r="157" spans="1:12" ht="44.25" customHeight="1" x14ac:dyDescent="0.25">
      <c r="A157" s="6">
        <v>149</v>
      </c>
      <c r="B157" s="26" t="s">
        <v>126</v>
      </c>
      <c r="C157" s="28">
        <v>0</v>
      </c>
      <c r="D157" s="31">
        <v>0</v>
      </c>
      <c r="E157" s="31">
        <v>60</v>
      </c>
      <c r="F157" s="35">
        <f t="shared" si="10"/>
        <v>60</v>
      </c>
      <c r="G157" s="8" t="s">
        <v>4</v>
      </c>
      <c r="H157" s="7"/>
      <c r="I157" s="10">
        <f t="shared" si="12"/>
        <v>0</v>
      </c>
      <c r="J157" s="12">
        <v>0.05</v>
      </c>
      <c r="K157" s="37">
        <f t="shared" si="14"/>
        <v>0</v>
      </c>
      <c r="L157" s="11">
        <f t="shared" si="13"/>
        <v>0</v>
      </c>
    </row>
    <row r="158" spans="1:12" ht="108" customHeight="1" x14ac:dyDescent="0.25">
      <c r="A158" s="6">
        <v>150</v>
      </c>
      <c r="B158" s="26" t="s">
        <v>196</v>
      </c>
      <c r="C158" s="28">
        <v>75</v>
      </c>
      <c r="D158" s="31">
        <v>25</v>
      </c>
      <c r="E158" s="31">
        <v>20</v>
      </c>
      <c r="F158" s="35">
        <f t="shared" si="10"/>
        <v>120</v>
      </c>
      <c r="G158" s="8" t="s">
        <v>4</v>
      </c>
      <c r="H158" s="7"/>
      <c r="I158" s="10">
        <f t="shared" si="12"/>
        <v>0</v>
      </c>
      <c r="J158" s="12">
        <v>0.05</v>
      </c>
      <c r="K158" s="37">
        <f t="shared" si="14"/>
        <v>0</v>
      </c>
      <c r="L158" s="11">
        <f t="shared" si="13"/>
        <v>0</v>
      </c>
    </row>
    <row r="159" spans="1:12" ht="33.75" customHeight="1" x14ac:dyDescent="0.25">
      <c r="A159" s="6">
        <v>151</v>
      </c>
      <c r="B159" s="26" t="s">
        <v>21</v>
      </c>
      <c r="C159" s="28">
        <v>40</v>
      </c>
      <c r="D159" s="31">
        <v>30</v>
      </c>
      <c r="E159" s="31">
        <v>55</v>
      </c>
      <c r="F159" s="35">
        <f t="shared" si="10"/>
        <v>125</v>
      </c>
      <c r="G159" s="8" t="s">
        <v>4</v>
      </c>
      <c r="H159" s="7"/>
      <c r="I159" s="10">
        <f t="shared" si="12"/>
        <v>0</v>
      </c>
      <c r="J159" s="12">
        <v>0.05</v>
      </c>
      <c r="K159" s="37">
        <f t="shared" si="14"/>
        <v>0</v>
      </c>
      <c r="L159" s="11">
        <f t="shared" si="13"/>
        <v>0</v>
      </c>
    </row>
    <row r="160" spans="1:12" ht="26.25" customHeight="1" x14ac:dyDescent="0.25">
      <c r="A160" s="6">
        <v>152</v>
      </c>
      <c r="B160" s="26" t="s">
        <v>22</v>
      </c>
      <c r="C160" s="28">
        <v>0</v>
      </c>
      <c r="D160" s="31">
        <v>30</v>
      </c>
      <c r="E160" s="31">
        <v>30</v>
      </c>
      <c r="F160" s="35">
        <f t="shared" si="10"/>
        <v>60</v>
      </c>
      <c r="G160" s="8" t="s">
        <v>4</v>
      </c>
      <c r="H160" s="7"/>
      <c r="I160" s="10">
        <f t="shared" si="12"/>
        <v>0</v>
      </c>
      <c r="J160" s="12">
        <v>0.05</v>
      </c>
      <c r="K160" s="37">
        <f t="shared" si="14"/>
        <v>0</v>
      </c>
      <c r="L160" s="11">
        <f t="shared" si="13"/>
        <v>0</v>
      </c>
    </row>
    <row r="161" spans="1:12" ht="26.25" customHeight="1" x14ac:dyDescent="0.25">
      <c r="A161" s="6">
        <v>153</v>
      </c>
      <c r="B161" s="26" t="s">
        <v>23</v>
      </c>
      <c r="C161" s="28">
        <v>0</v>
      </c>
      <c r="D161" s="31">
        <v>0</v>
      </c>
      <c r="E161" s="31">
        <v>35</v>
      </c>
      <c r="F161" s="35">
        <f t="shared" si="10"/>
        <v>35</v>
      </c>
      <c r="G161" s="8" t="s">
        <v>4</v>
      </c>
      <c r="H161" s="7"/>
      <c r="I161" s="10">
        <f t="shared" si="12"/>
        <v>0</v>
      </c>
      <c r="J161" s="12">
        <v>0.05</v>
      </c>
      <c r="K161" s="37">
        <f t="shared" si="14"/>
        <v>0</v>
      </c>
      <c r="L161" s="11">
        <f t="shared" si="13"/>
        <v>0</v>
      </c>
    </row>
    <row r="162" spans="1:12" ht="26.25" customHeight="1" x14ac:dyDescent="0.25">
      <c r="A162" s="6">
        <v>154</v>
      </c>
      <c r="B162" s="26" t="s">
        <v>24</v>
      </c>
      <c r="C162" s="28">
        <v>0</v>
      </c>
      <c r="D162" s="31">
        <v>50</v>
      </c>
      <c r="E162" s="31">
        <v>90</v>
      </c>
      <c r="F162" s="35">
        <f t="shared" si="10"/>
        <v>140</v>
      </c>
      <c r="G162" s="8" t="s">
        <v>5</v>
      </c>
      <c r="H162" s="7"/>
      <c r="I162" s="10">
        <f t="shared" si="12"/>
        <v>0</v>
      </c>
      <c r="J162" s="12">
        <v>0.05</v>
      </c>
      <c r="K162" s="37">
        <f t="shared" si="14"/>
        <v>0</v>
      </c>
      <c r="L162" s="11">
        <f t="shared" si="13"/>
        <v>0</v>
      </c>
    </row>
    <row r="163" spans="1:12" ht="82.5" customHeight="1" x14ac:dyDescent="0.25">
      <c r="A163" s="6">
        <v>155</v>
      </c>
      <c r="B163" s="26" t="s">
        <v>164</v>
      </c>
      <c r="C163" s="28">
        <v>130</v>
      </c>
      <c r="D163" s="31">
        <v>0</v>
      </c>
      <c r="E163" s="31">
        <v>0</v>
      </c>
      <c r="F163" s="35">
        <f t="shared" si="10"/>
        <v>130</v>
      </c>
      <c r="G163" s="8" t="s">
        <v>5</v>
      </c>
      <c r="H163" s="7"/>
      <c r="I163" s="10">
        <f t="shared" si="12"/>
        <v>0</v>
      </c>
      <c r="J163" s="12">
        <v>0.05</v>
      </c>
      <c r="K163" s="37">
        <f t="shared" si="14"/>
        <v>0</v>
      </c>
      <c r="L163" s="11">
        <f t="shared" si="13"/>
        <v>0</v>
      </c>
    </row>
    <row r="164" spans="1:12" ht="30.75" customHeight="1" x14ac:dyDescent="0.25">
      <c r="A164" s="6">
        <v>156</v>
      </c>
      <c r="B164" s="26" t="s">
        <v>127</v>
      </c>
      <c r="C164" s="28">
        <v>0</v>
      </c>
      <c r="D164" s="31">
        <v>5</v>
      </c>
      <c r="E164" s="31">
        <v>25</v>
      </c>
      <c r="F164" s="35">
        <f t="shared" si="10"/>
        <v>30</v>
      </c>
      <c r="G164" s="8" t="s">
        <v>5</v>
      </c>
      <c r="H164" s="7"/>
      <c r="I164" s="10">
        <f t="shared" si="12"/>
        <v>0</v>
      </c>
      <c r="J164" s="12">
        <v>0.05</v>
      </c>
      <c r="K164" s="37">
        <f t="shared" si="14"/>
        <v>0</v>
      </c>
      <c r="L164" s="11">
        <f t="shared" si="13"/>
        <v>0</v>
      </c>
    </row>
    <row r="165" spans="1:12" ht="33.75" customHeight="1" x14ac:dyDescent="0.25">
      <c r="A165" s="6">
        <v>157</v>
      </c>
      <c r="B165" s="25" t="s">
        <v>165</v>
      </c>
      <c r="C165" s="28">
        <v>100</v>
      </c>
      <c r="D165" s="31">
        <v>0</v>
      </c>
      <c r="E165" s="31">
        <v>0</v>
      </c>
      <c r="F165" s="35">
        <f t="shared" si="10"/>
        <v>100</v>
      </c>
      <c r="G165" s="49" t="s">
        <v>4</v>
      </c>
      <c r="H165" s="7"/>
      <c r="I165" s="10">
        <f t="shared" si="12"/>
        <v>0</v>
      </c>
      <c r="J165" s="12">
        <v>0.05</v>
      </c>
      <c r="K165" s="37"/>
      <c r="L165" s="11">
        <f t="shared" si="13"/>
        <v>0</v>
      </c>
    </row>
    <row r="166" spans="1:12" ht="34.5" customHeight="1" x14ac:dyDescent="0.25">
      <c r="A166" s="6">
        <v>158</v>
      </c>
      <c r="B166" s="26" t="s">
        <v>25</v>
      </c>
      <c r="C166" s="28">
        <v>100</v>
      </c>
      <c r="D166" s="31">
        <v>10</v>
      </c>
      <c r="E166" s="31">
        <v>15</v>
      </c>
      <c r="F166" s="35">
        <f t="shared" si="10"/>
        <v>125</v>
      </c>
      <c r="G166" s="8" t="s">
        <v>4</v>
      </c>
      <c r="H166" s="7"/>
      <c r="I166" s="10">
        <f t="shared" si="12"/>
        <v>0</v>
      </c>
      <c r="J166" s="12">
        <v>0.05</v>
      </c>
      <c r="K166" s="37">
        <f t="shared" si="14"/>
        <v>0</v>
      </c>
      <c r="L166" s="11">
        <f t="shared" si="13"/>
        <v>0</v>
      </c>
    </row>
    <row r="167" spans="1:12" ht="40.5" customHeight="1" x14ac:dyDescent="0.25">
      <c r="A167" s="6">
        <v>159</v>
      </c>
      <c r="B167" s="26" t="s">
        <v>26</v>
      </c>
      <c r="C167" s="28">
        <v>95</v>
      </c>
      <c r="D167" s="31">
        <v>30</v>
      </c>
      <c r="E167" s="31">
        <v>0</v>
      </c>
      <c r="F167" s="35">
        <f t="shared" si="10"/>
        <v>125</v>
      </c>
      <c r="G167" s="8" t="s">
        <v>5</v>
      </c>
      <c r="H167" s="7"/>
      <c r="I167" s="10">
        <f t="shared" si="12"/>
        <v>0</v>
      </c>
      <c r="J167" s="12">
        <v>0.05</v>
      </c>
      <c r="K167" s="37">
        <f t="shared" si="14"/>
        <v>0</v>
      </c>
      <c r="L167" s="11">
        <f t="shared" si="13"/>
        <v>0</v>
      </c>
    </row>
    <row r="168" spans="1:12" ht="36" customHeight="1" x14ac:dyDescent="0.25">
      <c r="A168" s="6">
        <v>160</v>
      </c>
      <c r="B168" s="26" t="s">
        <v>27</v>
      </c>
      <c r="C168" s="28">
        <v>55</v>
      </c>
      <c r="D168" s="31">
        <v>30</v>
      </c>
      <c r="E168" s="31">
        <v>20</v>
      </c>
      <c r="F168" s="35">
        <f t="shared" si="10"/>
        <v>105</v>
      </c>
      <c r="G168" s="8" t="s">
        <v>4</v>
      </c>
      <c r="H168" s="7"/>
      <c r="I168" s="10">
        <f t="shared" si="12"/>
        <v>0</v>
      </c>
      <c r="J168" s="12">
        <v>0.05</v>
      </c>
      <c r="K168" s="37">
        <f t="shared" si="14"/>
        <v>0</v>
      </c>
      <c r="L168" s="11">
        <f t="shared" si="13"/>
        <v>0</v>
      </c>
    </row>
    <row r="169" spans="1:12" ht="38.25" customHeight="1" x14ac:dyDescent="0.25">
      <c r="A169" s="6">
        <v>161</v>
      </c>
      <c r="B169" s="26" t="s">
        <v>32</v>
      </c>
      <c r="C169" s="28">
        <v>0</v>
      </c>
      <c r="D169" s="31">
        <v>0</v>
      </c>
      <c r="E169" s="31">
        <v>20</v>
      </c>
      <c r="F169" s="35">
        <f t="shared" si="10"/>
        <v>20</v>
      </c>
      <c r="G169" s="8" t="s">
        <v>4</v>
      </c>
      <c r="H169" s="7"/>
      <c r="I169" s="10">
        <f t="shared" si="12"/>
        <v>0</v>
      </c>
      <c r="J169" s="12">
        <v>0.05</v>
      </c>
      <c r="K169" s="37">
        <f t="shared" si="14"/>
        <v>0</v>
      </c>
      <c r="L169" s="11">
        <f t="shared" si="13"/>
        <v>0</v>
      </c>
    </row>
    <row r="170" spans="1:12" ht="101.25" customHeight="1" x14ac:dyDescent="0.25">
      <c r="A170" s="6">
        <v>162</v>
      </c>
      <c r="B170" s="26" t="s">
        <v>100</v>
      </c>
      <c r="C170" s="28">
        <v>300</v>
      </c>
      <c r="D170" s="31">
        <v>0</v>
      </c>
      <c r="E170" s="31">
        <v>55</v>
      </c>
      <c r="F170" s="35">
        <f t="shared" ref="F170:F182" si="15">SUM(C170:E170)</f>
        <v>355</v>
      </c>
      <c r="G170" s="8" t="s">
        <v>6</v>
      </c>
      <c r="H170" s="7"/>
      <c r="I170" s="10">
        <f t="shared" si="12"/>
        <v>0</v>
      </c>
      <c r="J170" s="12">
        <v>0.05</v>
      </c>
      <c r="K170" s="37">
        <f t="shared" si="14"/>
        <v>0</v>
      </c>
      <c r="L170" s="11">
        <f t="shared" si="13"/>
        <v>0</v>
      </c>
    </row>
    <row r="171" spans="1:12" ht="110.25" x14ac:dyDescent="0.25">
      <c r="A171" s="6">
        <v>163</v>
      </c>
      <c r="B171" s="26" t="s">
        <v>101</v>
      </c>
      <c r="C171" s="28">
        <v>0</v>
      </c>
      <c r="D171" s="31">
        <v>100</v>
      </c>
      <c r="E171" s="31">
        <v>0</v>
      </c>
      <c r="F171" s="35">
        <f t="shared" si="15"/>
        <v>100</v>
      </c>
      <c r="G171" s="8" t="s">
        <v>4</v>
      </c>
      <c r="H171" s="7"/>
      <c r="I171" s="10">
        <f t="shared" si="12"/>
        <v>0</v>
      </c>
      <c r="J171" s="12">
        <v>0.05</v>
      </c>
      <c r="K171" s="37">
        <f t="shared" si="14"/>
        <v>0</v>
      </c>
      <c r="L171" s="11">
        <f t="shared" si="13"/>
        <v>0</v>
      </c>
    </row>
    <row r="172" spans="1:12" ht="57" customHeight="1" x14ac:dyDescent="0.25">
      <c r="A172" s="6">
        <v>164</v>
      </c>
      <c r="B172" s="26" t="s">
        <v>28</v>
      </c>
      <c r="C172" s="28">
        <v>35</v>
      </c>
      <c r="D172" s="31">
        <v>2</v>
      </c>
      <c r="E172" s="31">
        <v>0</v>
      </c>
      <c r="F172" s="35">
        <f t="shared" si="15"/>
        <v>37</v>
      </c>
      <c r="G172" s="8" t="s">
        <v>4</v>
      </c>
      <c r="H172" s="7"/>
      <c r="I172" s="10">
        <f t="shared" si="12"/>
        <v>0</v>
      </c>
      <c r="J172" s="12">
        <v>0.05</v>
      </c>
      <c r="K172" s="37">
        <f t="shared" si="14"/>
        <v>0</v>
      </c>
      <c r="L172" s="11">
        <f t="shared" si="13"/>
        <v>0</v>
      </c>
    </row>
    <row r="173" spans="1:12" ht="58.5" customHeight="1" x14ac:dyDescent="0.25">
      <c r="A173" s="6">
        <v>165</v>
      </c>
      <c r="B173" s="26" t="s">
        <v>75</v>
      </c>
      <c r="C173" s="28">
        <v>0</v>
      </c>
      <c r="D173" s="31">
        <v>0</v>
      </c>
      <c r="E173" s="31">
        <v>14</v>
      </c>
      <c r="F173" s="35">
        <f t="shared" si="15"/>
        <v>14</v>
      </c>
      <c r="G173" s="8" t="s">
        <v>4</v>
      </c>
      <c r="H173" s="7"/>
      <c r="I173" s="10">
        <f t="shared" si="12"/>
        <v>0</v>
      </c>
      <c r="J173" s="12">
        <v>0.05</v>
      </c>
      <c r="K173" s="37">
        <f t="shared" si="14"/>
        <v>0</v>
      </c>
      <c r="L173" s="11">
        <f t="shared" si="13"/>
        <v>0</v>
      </c>
    </row>
    <row r="174" spans="1:12" ht="75" customHeight="1" x14ac:dyDescent="0.25">
      <c r="A174" s="6">
        <v>166</v>
      </c>
      <c r="B174" s="26" t="s">
        <v>187</v>
      </c>
      <c r="C174" s="28">
        <v>800</v>
      </c>
      <c r="D174" s="31">
        <v>220</v>
      </c>
      <c r="E174" s="31">
        <v>85</v>
      </c>
      <c r="F174" s="35">
        <f t="shared" si="15"/>
        <v>1105</v>
      </c>
      <c r="G174" s="8" t="s">
        <v>4</v>
      </c>
      <c r="H174" s="7"/>
      <c r="I174" s="10">
        <f t="shared" si="12"/>
        <v>0</v>
      </c>
      <c r="J174" s="12">
        <v>0.08</v>
      </c>
      <c r="K174" s="37">
        <f t="shared" ref="K174:K188" si="16">H174+(H174*J174)</f>
        <v>0</v>
      </c>
      <c r="L174" s="11">
        <f t="shared" si="13"/>
        <v>0</v>
      </c>
    </row>
    <row r="175" spans="1:12" ht="92.25" customHeight="1" x14ac:dyDescent="0.25">
      <c r="A175" s="6">
        <v>167</v>
      </c>
      <c r="B175" s="26" t="s">
        <v>76</v>
      </c>
      <c r="C175" s="28">
        <v>0</v>
      </c>
      <c r="D175" s="31">
        <v>48</v>
      </c>
      <c r="E175" s="31">
        <v>0</v>
      </c>
      <c r="F175" s="35">
        <f t="shared" si="15"/>
        <v>48</v>
      </c>
      <c r="G175" s="8" t="s">
        <v>77</v>
      </c>
      <c r="H175" s="7"/>
      <c r="I175" s="10">
        <f t="shared" si="12"/>
        <v>0</v>
      </c>
      <c r="J175" s="12">
        <v>0.23</v>
      </c>
      <c r="K175" s="37">
        <f t="shared" si="16"/>
        <v>0</v>
      </c>
      <c r="L175" s="11">
        <f t="shared" si="13"/>
        <v>0</v>
      </c>
    </row>
    <row r="176" spans="1:12" ht="104.25" customHeight="1" x14ac:dyDescent="0.25">
      <c r="A176" s="6">
        <v>168</v>
      </c>
      <c r="B176" s="26" t="s">
        <v>166</v>
      </c>
      <c r="C176" s="28">
        <v>75</v>
      </c>
      <c r="D176" s="31">
        <v>0</v>
      </c>
      <c r="E176" s="31">
        <v>0</v>
      </c>
      <c r="F176" s="35">
        <f t="shared" si="15"/>
        <v>75</v>
      </c>
      <c r="G176" s="8" t="s">
        <v>77</v>
      </c>
      <c r="H176" s="7"/>
      <c r="I176" s="10">
        <f t="shared" si="12"/>
        <v>0</v>
      </c>
      <c r="J176" s="12">
        <v>0.23</v>
      </c>
      <c r="K176" s="37">
        <f t="shared" si="16"/>
        <v>0</v>
      </c>
      <c r="L176" s="11">
        <f t="shared" si="13"/>
        <v>0</v>
      </c>
    </row>
    <row r="177" spans="1:12" ht="39" customHeight="1" x14ac:dyDescent="0.25">
      <c r="A177" s="6">
        <v>169</v>
      </c>
      <c r="B177" s="26" t="s">
        <v>33</v>
      </c>
      <c r="C177" s="28">
        <v>40</v>
      </c>
      <c r="D177" s="31">
        <v>40</v>
      </c>
      <c r="E177" s="31">
        <v>24</v>
      </c>
      <c r="F177" s="35">
        <f t="shared" si="15"/>
        <v>104</v>
      </c>
      <c r="G177" s="8" t="s">
        <v>77</v>
      </c>
      <c r="H177" s="7"/>
      <c r="I177" s="10">
        <f t="shared" si="12"/>
        <v>0</v>
      </c>
      <c r="J177" s="12">
        <v>0.23</v>
      </c>
      <c r="K177" s="37">
        <f t="shared" si="16"/>
        <v>0</v>
      </c>
      <c r="L177" s="11">
        <f t="shared" si="13"/>
        <v>0</v>
      </c>
    </row>
    <row r="178" spans="1:12" ht="39" customHeight="1" x14ac:dyDescent="0.25">
      <c r="A178" s="6">
        <v>170</v>
      </c>
      <c r="B178" s="26" t="s">
        <v>29</v>
      </c>
      <c r="C178" s="28">
        <v>60</v>
      </c>
      <c r="D178" s="31">
        <v>25</v>
      </c>
      <c r="E178" s="31">
        <v>0</v>
      </c>
      <c r="F178" s="35">
        <f t="shared" si="15"/>
        <v>85</v>
      </c>
      <c r="G178" s="8" t="s">
        <v>77</v>
      </c>
      <c r="H178" s="7"/>
      <c r="I178" s="10">
        <f t="shared" si="12"/>
        <v>0</v>
      </c>
      <c r="J178" s="12">
        <v>0.23</v>
      </c>
      <c r="K178" s="37">
        <f t="shared" si="16"/>
        <v>0</v>
      </c>
      <c r="L178" s="11">
        <f t="shared" si="13"/>
        <v>0</v>
      </c>
    </row>
    <row r="179" spans="1:12" ht="39" customHeight="1" x14ac:dyDescent="0.25">
      <c r="A179" s="6">
        <v>171</v>
      </c>
      <c r="B179" s="26" t="s">
        <v>31</v>
      </c>
      <c r="C179" s="28">
        <v>0</v>
      </c>
      <c r="D179" s="31">
        <v>0</v>
      </c>
      <c r="E179" s="31">
        <v>45</v>
      </c>
      <c r="F179" s="35">
        <f t="shared" si="15"/>
        <v>45</v>
      </c>
      <c r="G179" s="8" t="s">
        <v>77</v>
      </c>
      <c r="H179" s="7"/>
      <c r="I179" s="10">
        <f t="shared" si="12"/>
        <v>0</v>
      </c>
      <c r="J179" s="12">
        <v>0.23</v>
      </c>
      <c r="K179" s="37">
        <f t="shared" si="16"/>
        <v>0</v>
      </c>
      <c r="L179" s="11">
        <f t="shared" si="13"/>
        <v>0</v>
      </c>
    </row>
    <row r="180" spans="1:12" ht="39" customHeight="1" x14ac:dyDescent="0.25">
      <c r="A180" s="6">
        <v>172</v>
      </c>
      <c r="B180" s="26" t="s">
        <v>30</v>
      </c>
      <c r="C180" s="28">
        <v>0</v>
      </c>
      <c r="D180" s="31">
        <v>0</v>
      </c>
      <c r="E180" s="31">
        <v>70</v>
      </c>
      <c r="F180" s="35">
        <f t="shared" si="15"/>
        <v>70</v>
      </c>
      <c r="G180" s="8" t="s">
        <v>77</v>
      </c>
      <c r="H180" s="7"/>
      <c r="I180" s="10">
        <f t="shared" si="12"/>
        <v>0</v>
      </c>
      <c r="J180" s="12">
        <v>0.23</v>
      </c>
      <c r="K180" s="37">
        <f t="shared" si="16"/>
        <v>0</v>
      </c>
      <c r="L180" s="11">
        <f t="shared" si="13"/>
        <v>0</v>
      </c>
    </row>
    <row r="181" spans="1:12" ht="116.25" customHeight="1" x14ac:dyDescent="0.25">
      <c r="A181" s="6">
        <v>173</v>
      </c>
      <c r="B181" s="26" t="s">
        <v>167</v>
      </c>
      <c r="C181" s="28">
        <v>85</v>
      </c>
      <c r="D181" s="31">
        <v>0</v>
      </c>
      <c r="E181" s="31">
        <v>0</v>
      </c>
      <c r="F181" s="35">
        <f t="shared" si="15"/>
        <v>85</v>
      </c>
      <c r="G181" s="8" t="s">
        <v>77</v>
      </c>
      <c r="H181" s="7"/>
      <c r="I181" s="10">
        <f t="shared" si="12"/>
        <v>0</v>
      </c>
      <c r="J181" s="12">
        <v>0.23</v>
      </c>
      <c r="K181" s="37">
        <f t="shared" si="16"/>
        <v>0</v>
      </c>
      <c r="L181" s="11">
        <f t="shared" si="13"/>
        <v>0</v>
      </c>
    </row>
    <row r="182" spans="1:12" ht="57.75" customHeight="1" x14ac:dyDescent="0.25">
      <c r="A182" s="6">
        <v>174</v>
      </c>
      <c r="B182" s="26" t="s">
        <v>128</v>
      </c>
      <c r="C182" s="28">
        <v>90</v>
      </c>
      <c r="D182" s="31">
        <v>20</v>
      </c>
      <c r="E182" s="31">
        <v>70</v>
      </c>
      <c r="F182" s="35">
        <f t="shared" si="15"/>
        <v>180</v>
      </c>
      <c r="G182" s="8" t="s">
        <v>77</v>
      </c>
      <c r="H182" s="7"/>
      <c r="I182" s="10">
        <f t="shared" si="12"/>
        <v>0</v>
      </c>
      <c r="J182" s="12">
        <v>0.23</v>
      </c>
      <c r="K182" s="37">
        <f t="shared" si="16"/>
        <v>0</v>
      </c>
      <c r="L182" s="11">
        <f t="shared" si="13"/>
        <v>0</v>
      </c>
    </row>
    <row r="183" spans="1:12" ht="59.25" customHeight="1" x14ac:dyDescent="0.25">
      <c r="A183" s="6">
        <v>175</v>
      </c>
      <c r="B183" s="26" t="s">
        <v>102</v>
      </c>
      <c r="C183" s="28">
        <v>0</v>
      </c>
      <c r="D183" s="31">
        <v>35</v>
      </c>
      <c r="E183" s="31">
        <v>150</v>
      </c>
      <c r="F183" s="35">
        <f>SUM(C183,E183)</f>
        <v>150</v>
      </c>
      <c r="G183" s="8" t="s">
        <v>77</v>
      </c>
      <c r="H183" s="7"/>
      <c r="I183" s="10">
        <f t="shared" si="12"/>
        <v>0</v>
      </c>
      <c r="J183" s="12">
        <v>0.08</v>
      </c>
      <c r="K183" s="37">
        <f t="shared" si="16"/>
        <v>0</v>
      </c>
      <c r="L183" s="11">
        <f t="shared" si="13"/>
        <v>0</v>
      </c>
    </row>
    <row r="184" spans="1:12" ht="55.5" customHeight="1" x14ac:dyDescent="0.25">
      <c r="A184" s="6">
        <v>176</v>
      </c>
      <c r="B184" s="26" t="s">
        <v>168</v>
      </c>
      <c r="C184" s="28">
        <v>50</v>
      </c>
      <c r="D184" s="31">
        <v>0</v>
      </c>
      <c r="E184" s="31">
        <v>0</v>
      </c>
      <c r="F184" s="35">
        <f t="shared" ref="F184:F190" si="17">SUM(C184:E184)</f>
        <v>50</v>
      </c>
      <c r="G184" s="8" t="s">
        <v>77</v>
      </c>
      <c r="H184" s="7"/>
      <c r="I184" s="10">
        <f t="shared" si="12"/>
        <v>0</v>
      </c>
      <c r="J184" s="12">
        <v>0.08</v>
      </c>
      <c r="K184" s="37">
        <f t="shared" si="16"/>
        <v>0</v>
      </c>
      <c r="L184" s="11">
        <f t="shared" si="13"/>
        <v>0</v>
      </c>
    </row>
    <row r="185" spans="1:12" ht="108" customHeight="1" x14ac:dyDescent="0.25">
      <c r="A185" s="6">
        <v>177</v>
      </c>
      <c r="B185" s="25" t="s">
        <v>174</v>
      </c>
      <c r="C185" s="28">
        <v>80</v>
      </c>
      <c r="D185" s="31">
        <v>0</v>
      </c>
      <c r="E185" s="31">
        <v>0</v>
      </c>
      <c r="F185" s="35">
        <f t="shared" si="17"/>
        <v>80</v>
      </c>
      <c r="G185" s="8" t="s">
        <v>77</v>
      </c>
      <c r="H185" s="7"/>
      <c r="I185" s="10">
        <f t="shared" si="12"/>
        <v>0</v>
      </c>
      <c r="J185" s="12">
        <v>0.08</v>
      </c>
      <c r="K185" s="37">
        <f t="shared" si="16"/>
        <v>0</v>
      </c>
      <c r="L185" s="11">
        <f t="shared" si="13"/>
        <v>0</v>
      </c>
    </row>
    <row r="186" spans="1:12" ht="75.75" customHeight="1" x14ac:dyDescent="0.25">
      <c r="A186" s="6">
        <v>178</v>
      </c>
      <c r="B186" s="26" t="s">
        <v>205</v>
      </c>
      <c r="C186" s="28">
        <v>0</v>
      </c>
      <c r="D186" s="31">
        <v>0</v>
      </c>
      <c r="E186" s="31">
        <v>20</v>
      </c>
      <c r="F186" s="35">
        <f t="shared" si="17"/>
        <v>20</v>
      </c>
      <c r="G186" s="8" t="s">
        <v>77</v>
      </c>
      <c r="H186" s="7"/>
      <c r="I186" s="10">
        <f t="shared" si="12"/>
        <v>0</v>
      </c>
      <c r="J186" s="12">
        <v>0.08</v>
      </c>
      <c r="K186" s="37">
        <f t="shared" si="16"/>
        <v>0</v>
      </c>
      <c r="L186" s="11">
        <f t="shared" si="13"/>
        <v>0</v>
      </c>
    </row>
    <row r="187" spans="1:12" ht="48" customHeight="1" x14ac:dyDescent="0.25">
      <c r="A187" s="6">
        <v>179</v>
      </c>
      <c r="B187" s="26" t="s">
        <v>78</v>
      </c>
      <c r="C187" s="28">
        <v>0</v>
      </c>
      <c r="D187" s="31">
        <v>10</v>
      </c>
      <c r="E187" s="31">
        <v>0</v>
      </c>
      <c r="F187" s="35">
        <f t="shared" si="17"/>
        <v>10</v>
      </c>
      <c r="G187" s="8" t="s">
        <v>4</v>
      </c>
      <c r="H187" s="7"/>
      <c r="I187" s="10">
        <f t="shared" si="12"/>
        <v>0</v>
      </c>
      <c r="J187" s="12">
        <v>0.23</v>
      </c>
      <c r="K187" s="37">
        <f t="shared" si="16"/>
        <v>0</v>
      </c>
      <c r="L187" s="11">
        <f t="shared" si="13"/>
        <v>0</v>
      </c>
    </row>
    <row r="188" spans="1:12" ht="81" customHeight="1" x14ac:dyDescent="0.25">
      <c r="A188" s="6">
        <v>180</v>
      </c>
      <c r="B188" s="26" t="s">
        <v>103</v>
      </c>
      <c r="C188" s="28">
        <v>0</v>
      </c>
      <c r="D188" s="31">
        <v>230</v>
      </c>
      <c r="E188" s="31">
        <v>250</v>
      </c>
      <c r="F188" s="35">
        <f t="shared" si="17"/>
        <v>480</v>
      </c>
      <c r="G188" s="8" t="s">
        <v>4</v>
      </c>
      <c r="H188" s="7"/>
      <c r="I188" s="10">
        <f t="shared" si="12"/>
        <v>0</v>
      </c>
      <c r="J188" s="12">
        <v>0.23</v>
      </c>
      <c r="K188" s="37">
        <f t="shared" si="16"/>
        <v>0</v>
      </c>
      <c r="L188" s="11">
        <f t="shared" si="13"/>
        <v>0</v>
      </c>
    </row>
    <row r="189" spans="1:12" ht="120.75" customHeight="1" x14ac:dyDescent="0.25">
      <c r="A189" s="6">
        <v>181</v>
      </c>
      <c r="B189" s="26" t="s">
        <v>184</v>
      </c>
      <c r="C189" s="28">
        <v>2500</v>
      </c>
      <c r="D189" s="30">
        <v>0</v>
      </c>
      <c r="E189" s="30">
        <v>0</v>
      </c>
      <c r="F189" s="35">
        <f t="shared" si="17"/>
        <v>2500</v>
      </c>
      <c r="G189" s="8" t="s">
        <v>4</v>
      </c>
      <c r="H189" s="7"/>
      <c r="I189" s="10">
        <f t="shared" si="12"/>
        <v>0</v>
      </c>
      <c r="J189" s="12">
        <v>0.23</v>
      </c>
      <c r="K189" s="37">
        <f>H189+(H189*J189)</f>
        <v>0</v>
      </c>
      <c r="L189" s="11">
        <f t="shared" si="13"/>
        <v>0</v>
      </c>
    </row>
    <row r="190" spans="1:12" ht="70.5" customHeight="1" x14ac:dyDescent="0.25">
      <c r="A190" s="6">
        <v>182</v>
      </c>
      <c r="B190" s="48" t="s">
        <v>206</v>
      </c>
      <c r="C190" s="28">
        <v>1300</v>
      </c>
      <c r="D190" s="30">
        <v>0</v>
      </c>
      <c r="E190" s="30">
        <v>0</v>
      </c>
      <c r="F190" s="35">
        <f t="shared" si="17"/>
        <v>1300</v>
      </c>
      <c r="G190" s="8" t="s">
        <v>4</v>
      </c>
      <c r="H190" s="7"/>
      <c r="I190" s="10">
        <f t="shared" si="12"/>
        <v>0</v>
      </c>
      <c r="J190" s="12">
        <v>0.05</v>
      </c>
      <c r="K190" s="37">
        <f>H190+(H190*J190)</f>
        <v>0</v>
      </c>
      <c r="L190" s="11">
        <f t="shared" si="13"/>
        <v>0</v>
      </c>
    </row>
    <row r="191" spans="1:12" s="5" customFormat="1" ht="42.75" customHeight="1" x14ac:dyDescent="0.25">
      <c r="A191" s="42" t="s">
        <v>195</v>
      </c>
      <c r="B191" s="43"/>
      <c r="C191" s="22"/>
      <c r="D191" s="23"/>
      <c r="E191" s="23"/>
      <c r="F191" s="23"/>
      <c r="G191" s="41"/>
      <c r="H191" s="23"/>
      <c r="I191" s="11">
        <f>SUM(I9:I190)</f>
        <v>0</v>
      </c>
      <c r="J191" s="4"/>
      <c r="K191" s="38"/>
      <c r="L191" s="11">
        <f>SUM(L9:L190)</f>
        <v>0</v>
      </c>
    </row>
    <row r="192" spans="1:12" x14ac:dyDescent="0.25">
      <c r="E192" s="1"/>
    </row>
    <row r="193" spans="5:10" x14ac:dyDescent="0.25">
      <c r="E193" s="1"/>
      <c r="J193" s="2" t="s">
        <v>1</v>
      </c>
    </row>
    <row r="194" spans="5:10" x14ac:dyDescent="0.25">
      <c r="E194" s="1"/>
      <c r="J194" s="2" t="s">
        <v>2</v>
      </c>
    </row>
    <row r="195" spans="5:10" x14ac:dyDescent="0.25">
      <c r="E195" s="1"/>
    </row>
    <row r="196" spans="5:10" x14ac:dyDescent="0.25">
      <c r="E196" s="1"/>
    </row>
  </sheetData>
  <sheetProtection algorithmName="SHA-512" hashValue="cAR3KOHo8n6M/8HcmuS+pjgIvQFu532/FK3kOuK5hxaa/qdSvoIKmTyPD4NvuJHcGRB0Wr5q8OvE97Tdk7K81g==" saltValue="e7G4wf3w7Ir6AIGUAJ1FjA==" spinCount="100000" sheet="1" selectLockedCells="1"/>
  <mergeCells count="6">
    <mergeCell ref="A191:B191"/>
    <mergeCell ref="K1:L1"/>
    <mergeCell ref="I2:K2"/>
    <mergeCell ref="A3:L3"/>
    <mergeCell ref="A4:L4"/>
    <mergeCell ref="A5:L5"/>
  </mergeCells>
  <pageMargins left="0.51181102362204722" right="0.51181102362204722" top="0.55118110236220474" bottom="0.55118110236220474" header="0.31496062992125984" footer="0.31496062992125984"/>
  <pageSetup paperSize="9" scale="60" firstPageNumber="0" fitToHeight="0" orientation="portrait" r:id="rId1"/>
  <rowBreaks count="10" manualBreakCount="10">
    <brk id="19" max="12" man="1"/>
    <brk id="27" max="12" man="1"/>
    <brk id="45" max="12" man="1"/>
    <brk id="62" max="12" man="1"/>
    <brk id="83" max="12" man="1"/>
    <brk id="101" max="12" man="1"/>
    <brk id="117" max="12" man="1"/>
    <brk id="134" max="12" man="1"/>
    <brk id="159" max="12" man="1"/>
    <brk id="18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 1a - art. spożywcze</vt:lpstr>
      <vt:lpstr>'zał.  1a - art. spożywcze'!Obszar_wydruku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CUW11</cp:lastModifiedBy>
  <cp:revision>4</cp:revision>
  <cp:lastPrinted>2025-12-04T11:34:02Z</cp:lastPrinted>
  <dcterms:created xsi:type="dcterms:W3CDTF">2017-12-07T20:20:53Z</dcterms:created>
  <dcterms:modified xsi:type="dcterms:W3CDTF">2025-12-04T11:42:17Z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